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<sst xmlns="http://schemas.openxmlformats.org/spreadsheetml/2006/main" count="15" uniqueCount="15">
  <si>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Min</t>
  </si>
  <si>
    <t>+3db</t>
  </si>
  <si>
    <t xml:space="preserve">-3db freq </t>
  </si>
  <si>
    <t>+3db  freq</t>
  </si>
  <si>
    <t>Fres</t>
  </si>
  <si>
    <t>Q</t>
  </si>
  <si>
    <t>Freq, Hz</t>
  </si>
  <si>
    <t>S11 Real</t>
  </si>
  <si>
    <t>S11 Imag</t>
  </si>
  <si>
    <t>S21 Real</t>
  </si>
  <si>
    <t>S21 Imag</t>
  </si>
  <si>
    <t>Cut and paste data from your .s2p file into the Data sheet at location A3.</t>
  </si>
  <si>
    <t xml:space="preserve"> </t>
  </si>
  <si>
    <t>The spreadsheet will detect the +3db points above and below resonance,</t>
  </si>
  <si>
    <t>and compute the Q of the coil from those values.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</si>
</sst>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F2" sqref="F2"/>
    </sheetView>
  </sheetViews>
  <sheetFormatPr defaultColWidth="11.57421875" defaultRowHeight="12.75"/>
  <sheetData>
    <row r="1" spans="12:17" ht="12.75"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</row>
    <row r="2" spans="1:17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L2">
        <f>MIN(K3:K103)</f>
        <v>0.0038717743847949096</v>
      </c>
      <c r="M2">
        <f>1.414*L2</f>
        <v>0.005474688980100003</v>
      </c>
      <c r="N2">
        <f>MAX(N3:N103)</f>
        <v>14660000</v>
      </c>
      <c r="O2">
        <f>MAX(O3:O103)</f>
        <v>14770000</v>
      </c>
      <c r="P2">
        <f>(N2+O2)/2</f>
        <v>14715000</v>
      </c>
      <c r="Q2">
        <f>P2/(O2-N2)</f>
        <v>133.77272727272728</v>
      </c>
    </row>
    <row r="3" spans="1:13" ht="12.75">
      <c r="A3">
        <v>14000000</v>
      </c>
      <c r="B3">
        <v>0.966575205</v>
      </c>
      <c r="C3">
        <v>-0.021494476000000002</v>
      </c>
      <c r="D3">
        <v>0.002528245</v>
      </c>
      <c r="E3">
        <v>0.05142232</v>
      </c>
      <c r="F3">
        <v>0</v>
      </c>
      <c r="G3">
        <v>0</v>
      </c>
      <c r="H3">
        <v>0</v>
      </c>
      <c r="I3">
        <v>0</v>
      </c>
      <c r="K3">
        <f aca="true" t="shared" si="0" ref="K3:K103">SQRT(D3^2+E3^2)</f>
        <v>0.05148443470567027</v>
      </c>
      <c r="M3">
        <f aca="true" t="shared" si="1" ref="M3:M103">IF(K3&gt;$M$2,0,1)</f>
        <v>0</v>
      </c>
    </row>
    <row r="4" spans="1:15" ht="12.75">
      <c r="A4">
        <v>14010000</v>
      </c>
      <c r="B4">
        <v>0.967267274</v>
      </c>
      <c r="C4">
        <v>-0.024194834000000002</v>
      </c>
      <c r="D4">
        <v>0.002537894</v>
      </c>
      <c r="E4">
        <v>0.050726827</v>
      </c>
      <c r="F4">
        <v>0</v>
      </c>
      <c r="G4">
        <v>0</v>
      </c>
      <c r="H4">
        <v>0</v>
      </c>
      <c r="I4">
        <v>0</v>
      </c>
      <c r="K4">
        <f t="shared" si="0"/>
        <v>0.050790273512190946</v>
      </c>
      <c r="M4">
        <f t="shared" si="1"/>
        <v>0</v>
      </c>
      <c r="N4">
        <f aca="true" t="shared" si="2" ref="N4:N103">IF((AND(M4=1,M3=0)),A4,0)</f>
        <v>0</v>
      </c>
      <c r="O4" s="1">
        <f aca="true" t="shared" si="3" ref="O4:O103">IF((AND(M4=0,M3=1)),A4,0)</f>
        <v>0</v>
      </c>
    </row>
    <row r="5" spans="1:15" ht="12.75">
      <c r="A5">
        <v>14020000</v>
      </c>
      <c r="B5">
        <v>0.967334389</v>
      </c>
      <c r="C5">
        <v>-0.026908308000000002</v>
      </c>
      <c r="D5">
        <v>0.0026355790000000003</v>
      </c>
      <c r="E5">
        <v>0.050006415000000005</v>
      </c>
      <c r="F5">
        <v>0</v>
      </c>
      <c r="G5">
        <v>0</v>
      </c>
      <c r="H5">
        <v>0</v>
      </c>
      <c r="I5">
        <v>0</v>
      </c>
      <c r="K5">
        <f t="shared" si="0"/>
        <v>0.050075820690403734</v>
      </c>
      <c r="M5">
        <f t="shared" si="1"/>
        <v>0</v>
      </c>
      <c r="N5">
        <f t="shared" si="2"/>
        <v>0</v>
      </c>
      <c r="O5" s="1">
        <f t="shared" si="3"/>
        <v>0</v>
      </c>
    </row>
    <row r="6" spans="1:15" ht="12.75">
      <c r="A6">
        <v>14030000</v>
      </c>
      <c r="B6">
        <v>0.9680553070000001</v>
      </c>
      <c r="C6">
        <v>-0.029706267</v>
      </c>
      <c r="D6">
        <v>0.0026646960000000003</v>
      </c>
      <c r="E6">
        <v>0.049310229000000004</v>
      </c>
      <c r="F6">
        <v>0</v>
      </c>
      <c r="G6">
        <v>0</v>
      </c>
      <c r="H6">
        <v>0</v>
      </c>
      <c r="I6">
        <v>0</v>
      </c>
      <c r="K6">
        <f t="shared" si="0"/>
        <v>0.04938217582088559</v>
      </c>
      <c r="M6">
        <f t="shared" si="1"/>
        <v>0</v>
      </c>
      <c r="N6">
        <f t="shared" si="2"/>
        <v>0</v>
      </c>
      <c r="O6" s="1">
        <f t="shared" si="3"/>
        <v>0</v>
      </c>
    </row>
    <row r="7" spans="1:15" ht="12.75">
      <c r="A7">
        <v>14040000</v>
      </c>
      <c r="B7">
        <v>0.9681013220000001</v>
      </c>
      <c r="C7">
        <v>-0.032724656000000005</v>
      </c>
      <c r="D7" s="2">
        <v>0.0027334950000000003</v>
      </c>
      <c r="E7">
        <v>0.048608768000000004</v>
      </c>
      <c r="F7">
        <v>0</v>
      </c>
      <c r="G7">
        <v>0</v>
      </c>
      <c r="H7">
        <v>0</v>
      </c>
      <c r="I7">
        <v>0</v>
      </c>
      <c r="K7">
        <f t="shared" si="0"/>
        <v>0.04868556584238135</v>
      </c>
      <c r="M7">
        <f t="shared" si="1"/>
        <v>0</v>
      </c>
      <c r="N7">
        <f t="shared" si="2"/>
        <v>0</v>
      </c>
      <c r="O7" s="1">
        <f t="shared" si="3"/>
        <v>0</v>
      </c>
    </row>
    <row r="8" spans="1:15" ht="12.75">
      <c r="A8">
        <v>14050000</v>
      </c>
      <c r="B8">
        <v>0.968787193</v>
      </c>
      <c r="C8">
        <v>-0.035205405</v>
      </c>
      <c r="D8" s="2">
        <v>0.0027467</v>
      </c>
      <c r="E8">
        <v>0.047852437000000005</v>
      </c>
      <c r="F8">
        <v>0</v>
      </c>
      <c r="G8">
        <v>0</v>
      </c>
      <c r="H8">
        <v>0</v>
      </c>
      <c r="I8">
        <v>0</v>
      </c>
      <c r="K8">
        <f t="shared" si="0"/>
        <v>0.047931201609483665</v>
      </c>
      <c r="M8">
        <f t="shared" si="1"/>
        <v>0</v>
      </c>
      <c r="N8">
        <f t="shared" si="2"/>
        <v>0</v>
      </c>
      <c r="O8" s="1">
        <f t="shared" si="3"/>
        <v>0</v>
      </c>
    </row>
    <row r="9" spans="1:15" ht="12.75">
      <c r="A9">
        <v>14060000</v>
      </c>
      <c r="B9">
        <v>0.9690276980000001</v>
      </c>
      <c r="C9">
        <v>-0.038395158000000006</v>
      </c>
      <c r="D9">
        <v>0.00280792</v>
      </c>
      <c r="E9">
        <v>0.047168374000000006</v>
      </c>
      <c r="F9">
        <v>0</v>
      </c>
      <c r="G9">
        <v>0</v>
      </c>
      <c r="H9">
        <v>0</v>
      </c>
      <c r="I9">
        <v>0</v>
      </c>
      <c r="K9">
        <f t="shared" si="0"/>
        <v>0.04725187742863004</v>
      </c>
      <c r="M9">
        <f t="shared" si="1"/>
        <v>0</v>
      </c>
      <c r="N9">
        <f t="shared" si="2"/>
        <v>0</v>
      </c>
      <c r="O9" s="1">
        <f t="shared" si="3"/>
        <v>0</v>
      </c>
    </row>
    <row r="10" spans="1:15" ht="12.75">
      <c r="A10">
        <v>14070000</v>
      </c>
      <c r="B10">
        <v>0.9696359630000001</v>
      </c>
      <c r="C10">
        <v>-0.040738757</v>
      </c>
      <c r="D10">
        <v>0.002831297</v>
      </c>
      <c r="E10">
        <v>0.046422269</v>
      </c>
      <c r="F10">
        <v>0</v>
      </c>
      <c r="G10">
        <v>0</v>
      </c>
      <c r="H10">
        <v>0</v>
      </c>
      <c r="I10">
        <v>0</v>
      </c>
      <c r="K10">
        <f t="shared" si="0"/>
        <v>0.046508529344740306</v>
      </c>
      <c r="M10">
        <f t="shared" si="1"/>
        <v>0</v>
      </c>
      <c r="N10">
        <f t="shared" si="2"/>
        <v>0</v>
      </c>
      <c r="O10" s="1">
        <f t="shared" si="3"/>
        <v>0</v>
      </c>
    </row>
    <row r="11" spans="1:15" ht="12.75">
      <c r="A11">
        <v>14080000</v>
      </c>
      <c r="B11">
        <v>0.9696983090000001</v>
      </c>
      <c r="C11">
        <v>-0.043729655000000006</v>
      </c>
      <c r="D11">
        <v>0.0028666290000000003</v>
      </c>
      <c r="E11">
        <v>0.045738305</v>
      </c>
      <c r="F11">
        <v>0</v>
      </c>
      <c r="G11">
        <v>0</v>
      </c>
      <c r="H11">
        <v>0</v>
      </c>
      <c r="I11">
        <v>0</v>
      </c>
      <c r="K11">
        <f t="shared" si="0"/>
        <v>0.04582804933767819</v>
      </c>
      <c r="M11">
        <f t="shared" si="1"/>
        <v>0</v>
      </c>
      <c r="N11">
        <f t="shared" si="2"/>
        <v>0</v>
      </c>
      <c r="O11" s="1">
        <f t="shared" si="3"/>
        <v>0</v>
      </c>
    </row>
    <row r="12" spans="1:15" ht="12.75">
      <c r="A12">
        <v>14090000</v>
      </c>
      <c r="B12">
        <v>0.9702046510000001</v>
      </c>
      <c r="C12">
        <v>-0.046311087</v>
      </c>
      <c r="D12">
        <v>0.0028810240000000003</v>
      </c>
      <c r="E12">
        <v>0.044987645</v>
      </c>
      <c r="F12">
        <v>0</v>
      </c>
      <c r="G12">
        <v>0</v>
      </c>
      <c r="H12">
        <v>0</v>
      </c>
      <c r="I12">
        <v>0</v>
      </c>
      <c r="K12">
        <f t="shared" si="0"/>
        <v>0.04507980148508421</v>
      </c>
      <c r="M12">
        <f t="shared" si="1"/>
        <v>0</v>
      </c>
      <c r="N12">
        <f t="shared" si="2"/>
        <v>0</v>
      </c>
      <c r="O12" s="1">
        <f t="shared" si="3"/>
        <v>0</v>
      </c>
    </row>
    <row r="13" spans="1:15" ht="12.75">
      <c r="A13">
        <v>14100000</v>
      </c>
      <c r="B13">
        <v>0.9702511420000001</v>
      </c>
      <c r="C13">
        <v>-0.049369033</v>
      </c>
      <c r="D13">
        <v>0.0029113330000000003</v>
      </c>
      <c r="E13">
        <v>0.044318258000000006</v>
      </c>
      <c r="F13">
        <v>0</v>
      </c>
      <c r="G13">
        <v>0</v>
      </c>
      <c r="H13">
        <v>0</v>
      </c>
      <c r="I13">
        <v>0</v>
      </c>
      <c r="K13">
        <f t="shared" si="0"/>
        <v>0.044413779978644624</v>
      </c>
      <c r="M13">
        <f t="shared" si="1"/>
        <v>0</v>
      </c>
      <c r="N13">
        <f t="shared" si="2"/>
        <v>0</v>
      </c>
      <c r="O13" s="1">
        <f t="shared" si="3"/>
        <v>0</v>
      </c>
    </row>
    <row r="14" spans="1:15" ht="12.75">
      <c r="A14">
        <v>14110000</v>
      </c>
      <c r="B14">
        <v>0.970752358</v>
      </c>
      <c r="C14">
        <v>-0.051886428000000005</v>
      </c>
      <c r="D14">
        <v>0.0029243100000000003</v>
      </c>
      <c r="E14">
        <v>0.043563414</v>
      </c>
      <c r="F14">
        <v>0</v>
      </c>
      <c r="G14">
        <v>0</v>
      </c>
      <c r="H14">
        <v>0</v>
      </c>
      <c r="I14">
        <v>0</v>
      </c>
      <c r="K14">
        <f t="shared" si="0"/>
        <v>0.04366145472051402</v>
      </c>
      <c r="M14">
        <f t="shared" si="1"/>
        <v>0</v>
      </c>
      <c r="N14">
        <f t="shared" si="2"/>
        <v>0</v>
      </c>
      <c r="O14" s="1">
        <f t="shared" si="3"/>
        <v>0</v>
      </c>
    </row>
    <row r="15" spans="1:15" ht="12.75">
      <c r="A15">
        <v>14120000</v>
      </c>
      <c r="B15">
        <v>0.970855832</v>
      </c>
      <c r="C15">
        <v>-0.054994624000000006</v>
      </c>
      <c r="D15">
        <v>0.0029322</v>
      </c>
      <c r="E15">
        <v>0.042894262</v>
      </c>
      <c r="F15">
        <v>0</v>
      </c>
      <c r="G15">
        <v>0</v>
      </c>
      <c r="H15">
        <v>0</v>
      </c>
      <c r="I15">
        <v>0</v>
      </c>
      <c r="K15">
        <f t="shared" si="0"/>
        <v>0.04299436601887094</v>
      </c>
      <c r="M15">
        <f t="shared" si="1"/>
        <v>0</v>
      </c>
      <c r="N15">
        <f t="shared" si="2"/>
        <v>0</v>
      </c>
      <c r="O15" s="1">
        <f t="shared" si="3"/>
        <v>0</v>
      </c>
    </row>
    <row r="16" spans="1:15" ht="12.75">
      <c r="A16">
        <v>14130000</v>
      </c>
      <c r="B16">
        <v>0.9712725280000001</v>
      </c>
      <c r="C16">
        <v>-0.057247076</v>
      </c>
      <c r="D16">
        <v>0.002952979</v>
      </c>
      <c r="E16">
        <v>0.042114883000000006</v>
      </c>
      <c r="F16">
        <v>0</v>
      </c>
      <c r="G16">
        <v>0</v>
      </c>
      <c r="H16">
        <v>0</v>
      </c>
      <c r="I16">
        <v>0</v>
      </c>
      <c r="K16">
        <f t="shared" si="0"/>
        <v>0.0422182834217372</v>
      </c>
      <c r="M16">
        <f t="shared" si="1"/>
        <v>0</v>
      </c>
      <c r="N16">
        <f t="shared" si="2"/>
        <v>0</v>
      </c>
      <c r="O16" s="1">
        <f t="shared" si="3"/>
        <v>0</v>
      </c>
    </row>
    <row r="17" spans="1:15" ht="12.75">
      <c r="A17">
        <v>14140000</v>
      </c>
      <c r="B17">
        <v>0.971544206</v>
      </c>
      <c r="C17">
        <v>-0.060183048</v>
      </c>
      <c r="D17">
        <v>0.002941055</v>
      </c>
      <c r="E17">
        <v>0.041430249</v>
      </c>
      <c r="F17">
        <v>0</v>
      </c>
      <c r="G17">
        <v>0</v>
      </c>
      <c r="H17">
        <v>0</v>
      </c>
      <c r="I17">
        <v>0</v>
      </c>
      <c r="K17">
        <f t="shared" si="0"/>
        <v>0.04153450778226493</v>
      </c>
      <c r="M17">
        <f t="shared" si="1"/>
        <v>0</v>
      </c>
      <c r="N17">
        <f t="shared" si="2"/>
        <v>0</v>
      </c>
      <c r="O17" s="1">
        <f t="shared" si="3"/>
        <v>0</v>
      </c>
    </row>
    <row r="18" spans="1:15" ht="12.75">
      <c r="A18">
        <v>14150000</v>
      </c>
      <c r="B18">
        <v>0.971619129</v>
      </c>
      <c r="C18">
        <v>-0.06278695100000001</v>
      </c>
      <c r="D18">
        <v>0.002972274</v>
      </c>
      <c r="E18">
        <v>0.040692169</v>
      </c>
      <c r="F18">
        <v>0</v>
      </c>
      <c r="G18">
        <v>0</v>
      </c>
      <c r="H18">
        <v>0</v>
      </c>
      <c r="I18">
        <v>0</v>
      </c>
      <c r="K18">
        <f t="shared" si="0"/>
        <v>0.04080057635200313</v>
      </c>
      <c r="M18">
        <f t="shared" si="1"/>
        <v>0</v>
      </c>
      <c r="N18">
        <f t="shared" si="2"/>
        <v>0</v>
      </c>
      <c r="O18" s="1">
        <f t="shared" si="3"/>
        <v>0</v>
      </c>
    </row>
    <row r="19" spans="1:15" ht="12.75">
      <c r="A19">
        <v>14160000</v>
      </c>
      <c r="B19">
        <v>0.97202003</v>
      </c>
      <c r="C19">
        <v>-0.065746285</v>
      </c>
      <c r="D19">
        <v>0.0029420930000000002</v>
      </c>
      <c r="E19">
        <v>0.040016725</v>
      </c>
      <c r="F19">
        <v>0</v>
      </c>
      <c r="G19">
        <v>0</v>
      </c>
      <c r="H19">
        <v>0</v>
      </c>
      <c r="I19">
        <v>0</v>
      </c>
      <c r="K19">
        <f t="shared" si="0"/>
        <v>0.04012473290809889</v>
      </c>
      <c r="M19">
        <f t="shared" si="1"/>
        <v>0</v>
      </c>
      <c r="N19">
        <f t="shared" si="2"/>
        <v>0</v>
      </c>
      <c r="O19" s="1">
        <f t="shared" si="3"/>
        <v>0</v>
      </c>
    </row>
    <row r="20" spans="1:15" ht="12.75">
      <c r="A20">
        <v>14170000</v>
      </c>
      <c r="B20">
        <v>0.9719213240000001</v>
      </c>
      <c r="C20">
        <v>-0.06843043800000001</v>
      </c>
      <c r="D20">
        <v>0.00297433</v>
      </c>
      <c r="E20">
        <v>0.039278347000000005</v>
      </c>
      <c r="F20">
        <v>0</v>
      </c>
      <c r="G20">
        <v>0</v>
      </c>
      <c r="H20">
        <v>0</v>
      </c>
      <c r="I20">
        <v>0</v>
      </c>
      <c r="K20">
        <f t="shared" si="0"/>
        <v>0.039390800728105406</v>
      </c>
      <c r="M20">
        <f t="shared" si="1"/>
        <v>0</v>
      </c>
      <c r="N20">
        <f t="shared" si="2"/>
        <v>0</v>
      </c>
      <c r="O20" s="1">
        <f t="shared" si="3"/>
        <v>0</v>
      </c>
    </row>
    <row r="21" spans="1:15" ht="12.75">
      <c r="A21">
        <v>14180000</v>
      </c>
      <c r="B21">
        <v>0.9723209140000001</v>
      </c>
      <c r="C21">
        <v>-0.071286521</v>
      </c>
      <c r="D21">
        <v>0.002922534</v>
      </c>
      <c r="E21">
        <v>0.038565155000000004</v>
      </c>
      <c r="F21">
        <v>0</v>
      </c>
      <c r="G21">
        <v>0</v>
      </c>
      <c r="H21">
        <v>0</v>
      </c>
      <c r="I21">
        <v>0</v>
      </c>
      <c r="K21">
        <f t="shared" si="0"/>
        <v>0.0386757338024139</v>
      </c>
      <c r="M21">
        <f t="shared" si="1"/>
        <v>0</v>
      </c>
      <c r="N21">
        <f t="shared" si="2"/>
        <v>0</v>
      </c>
      <c r="O21" s="1">
        <f t="shared" si="3"/>
        <v>0</v>
      </c>
    </row>
    <row r="22" spans="1:15" ht="12.75">
      <c r="A22">
        <v>14190000</v>
      </c>
      <c r="B22">
        <v>0.9721775650000001</v>
      </c>
      <c r="C22">
        <v>-0.074294224</v>
      </c>
      <c r="D22" s="2">
        <v>0.002938099</v>
      </c>
      <c r="E22">
        <v>0.037844095</v>
      </c>
      <c r="F22">
        <v>0</v>
      </c>
      <c r="G22">
        <v>0</v>
      </c>
      <c r="H22">
        <v>0</v>
      </c>
      <c r="I22">
        <v>0</v>
      </c>
      <c r="K22">
        <f t="shared" si="0"/>
        <v>0.03795797613286075</v>
      </c>
      <c r="M22">
        <f t="shared" si="1"/>
        <v>0</v>
      </c>
      <c r="N22">
        <f t="shared" si="2"/>
        <v>0</v>
      </c>
      <c r="O22" s="1">
        <f t="shared" si="3"/>
        <v>0</v>
      </c>
    </row>
    <row r="23" spans="1:15" ht="12.75">
      <c r="A23">
        <v>14200000</v>
      </c>
      <c r="B23">
        <v>0.9726228710000001</v>
      </c>
      <c r="C23">
        <v>-0.07695510200000001</v>
      </c>
      <c r="D23" s="2">
        <v>0.002882239</v>
      </c>
      <c r="E23">
        <v>0.037116222000000004</v>
      </c>
      <c r="F23">
        <v>0</v>
      </c>
      <c r="G23">
        <v>0</v>
      </c>
      <c r="H23">
        <v>0</v>
      </c>
      <c r="I23">
        <v>0</v>
      </c>
      <c r="K23">
        <f t="shared" si="0"/>
        <v>0.037227963108480776</v>
      </c>
      <c r="M23">
        <f t="shared" si="1"/>
        <v>0</v>
      </c>
      <c r="N23">
        <f t="shared" si="2"/>
        <v>0</v>
      </c>
      <c r="O23" s="1">
        <f t="shared" si="3"/>
        <v>0</v>
      </c>
    </row>
    <row r="24" spans="1:15" ht="12.75">
      <c r="A24">
        <v>14210000</v>
      </c>
      <c r="B24">
        <v>0.9725921750000001</v>
      </c>
      <c r="C24">
        <v>-0.07999381400000001</v>
      </c>
      <c r="D24" s="2">
        <v>0.002898336</v>
      </c>
      <c r="E24">
        <v>0.036419305</v>
      </c>
      <c r="F24">
        <v>0</v>
      </c>
      <c r="G24">
        <v>0</v>
      </c>
      <c r="H24">
        <v>0</v>
      </c>
      <c r="I24">
        <v>0</v>
      </c>
      <c r="K24">
        <f t="shared" si="0"/>
        <v>0.03653445125155051</v>
      </c>
      <c r="M24">
        <f t="shared" si="1"/>
        <v>0</v>
      </c>
      <c r="N24">
        <f t="shared" si="2"/>
        <v>0</v>
      </c>
      <c r="O24" s="1">
        <f t="shared" si="3"/>
        <v>0</v>
      </c>
    </row>
    <row r="25" spans="1:15" ht="12.75">
      <c r="A25">
        <v>14220000</v>
      </c>
      <c r="B25">
        <v>0.9728893630000001</v>
      </c>
      <c r="C25">
        <v>-0.08258828500000001</v>
      </c>
      <c r="D25" s="2">
        <v>0.002839302</v>
      </c>
      <c r="E25">
        <v>0.035671558</v>
      </c>
      <c r="F25">
        <v>0</v>
      </c>
      <c r="G25">
        <v>0</v>
      </c>
      <c r="H25">
        <v>0</v>
      </c>
      <c r="I25">
        <v>0</v>
      </c>
      <c r="K25">
        <f t="shared" si="0"/>
        <v>0.035784377680694236</v>
      </c>
      <c r="M25">
        <f t="shared" si="1"/>
        <v>0</v>
      </c>
      <c r="N25">
        <f t="shared" si="2"/>
        <v>0</v>
      </c>
      <c r="O25" s="1">
        <f t="shared" si="3"/>
        <v>0</v>
      </c>
    </row>
    <row r="26" spans="1:15" ht="12.75">
      <c r="A26">
        <v>14230000</v>
      </c>
      <c r="B26">
        <v>0.972884297</v>
      </c>
      <c r="C26">
        <v>-0.085472375</v>
      </c>
      <c r="D26" s="2">
        <v>0.002815021</v>
      </c>
      <c r="E26">
        <v>0.035002678</v>
      </c>
      <c r="F26">
        <v>0</v>
      </c>
      <c r="G26">
        <v>0</v>
      </c>
      <c r="H26">
        <v>0</v>
      </c>
      <c r="I26">
        <v>0</v>
      </c>
      <c r="K26">
        <f t="shared" si="0"/>
        <v>0.03511569179728807</v>
      </c>
      <c r="M26">
        <f t="shared" si="1"/>
        <v>0</v>
      </c>
      <c r="N26">
        <f t="shared" si="2"/>
        <v>0</v>
      </c>
      <c r="O26" s="1">
        <f t="shared" si="3"/>
        <v>0</v>
      </c>
    </row>
    <row r="27" spans="1:15" ht="12.75">
      <c r="A27">
        <v>14240000</v>
      </c>
      <c r="B27">
        <v>0.972998201</v>
      </c>
      <c r="C27">
        <v>-0.088109962</v>
      </c>
      <c r="D27" s="2">
        <v>0.002781098</v>
      </c>
      <c r="E27">
        <v>0.034242507000000005</v>
      </c>
      <c r="F27">
        <v>0</v>
      </c>
      <c r="G27">
        <v>0</v>
      </c>
      <c r="H27">
        <v>0</v>
      </c>
      <c r="I27">
        <v>0</v>
      </c>
      <c r="K27">
        <f t="shared" si="0"/>
        <v>0.03435525857464405</v>
      </c>
      <c r="M27">
        <f t="shared" si="1"/>
        <v>0</v>
      </c>
      <c r="N27">
        <f t="shared" si="2"/>
        <v>0</v>
      </c>
      <c r="O27" s="1">
        <f t="shared" si="3"/>
        <v>0</v>
      </c>
    </row>
    <row r="28" spans="1:15" ht="12.75">
      <c r="A28">
        <v>14250000</v>
      </c>
      <c r="B28">
        <v>0.973196625</v>
      </c>
      <c r="C28">
        <v>-0.09113953200000001</v>
      </c>
      <c r="D28" s="2">
        <v>0.002739538</v>
      </c>
      <c r="E28">
        <v>0.033560112</v>
      </c>
      <c r="F28">
        <v>0</v>
      </c>
      <c r="G28">
        <v>0</v>
      </c>
      <c r="H28">
        <v>0</v>
      </c>
      <c r="I28">
        <v>0</v>
      </c>
      <c r="K28">
        <f t="shared" si="0"/>
        <v>0.033671741652400285</v>
      </c>
      <c r="M28">
        <f t="shared" si="1"/>
        <v>0</v>
      </c>
      <c r="N28">
        <f t="shared" si="2"/>
        <v>0</v>
      </c>
      <c r="O28" s="1">
        <f t="shared" si="3"/>
        <v>0</v>
      </c>
    </row>
    <row r="29" spans="1:15" ht="12.75">
      <c r="A29">
        <v>14260000</v>
      </c>
      <c r="B29">
        <v>0.97312957</v>
      </c>
      <c r="C29">
        <v>-0.09352383</v>
      </c>
      <c r="D29" s="2">
        <v>0.0026987770000000003</v>
      </c>
      <c r="E29">
        <v>0.032811213</v>
      </c>
      <c r="F29">
        <v>0</v>
      </c>
      <c r="G29">
        <v>0</v>
      </c>
      <c r="H29">
        <v>0</v>
      </c>
      <c r="I29">
        <v>0</v>
      </c>
      <c r="K29">
        <f t="shared" si="0"/>
        <v>0.032922015367032105</v>
      </c>
      <c r="M29">
        <f t="shared" si="1"/>
        <v>0</v>
      </c>
      <c r="N29">
        <f t="shared" si="2"/>
        <v>0</v>
      </c>
      <c r="O29" s="1">
        <f t="shared" si="3"/>
        <v>0</v>
      </c>
    </row>
    <row r="30" spans="1:15" ht="12.75">
      <c r="A30">
        <v>14270000</v>
      </c>
      <c r="B30">
        <v>0.973257005</v>
      </c>
      <c r="C30">
        <v>-0.09655580600000001</v>
      </c>
      <c r="D30" s="2">
        <v>0.002625951</v>
      </c>
      <c r="E30">
        <v>0.032133683</v>
      </c>
      <c r="F30">
        <v>0</v>
      </c>
      <c r="G30">
        <v>0</v>
      </c>
      <c r="H30">
        <v>0</v>
      </c>
      <c r="I30">
        <v>0</v>
      </c>
      <c r="K30">
        <f t="shared" si="0"/>
        <v>0.032240800266105214</v>
      </c>
      <c r="M30">
        <f t="shared" si="1"/>
        <v>0</v>
      </c>
      <c r="N30">
        <f t="shared" si="2"/>
        <v>0</v>
      </c>
      <c r="O30" s="1">
        <f t="shared" si="3"/>
        <v>0</v>
      </c>
    </row>
    <row r="31" spans="1:15" ht="12.75">
      <c r="A31">
        <v>14280000</v>
      </c>
      <c r="B31">
        <v>0.973212182</v>
      </c>
      <c r="C31">
        <v>-0.099083453</v>
      </c>
      <c r="D31" s="2">
        <v>0.002593947</v>
      </c>
      <c r="E31">
        <v>0.031384322</v>
      </c>
      <c r="F31">
        <v>0</v>
      </c>
      <c r="G31">
        <v>0</v>
      </c>
      <c r="H31">
        <v>0</v>
      </c>
      <c r="I31">
        <v>0</v>
      </c>
      <c r="K31">
        <f t="shared" si="0"/>
        <v>0.031491335767771</v>
      </c>
      <c r="M31">
        <f t="shared" si="1"/>
        <v>0</v>
      </c>
      <c r="N31">
        <f t="shared" si="2"/>
        <v>0</v>
      </c>
      <c r="O31" s="1">
        <f t="shared" si="3"/>
        <v>0</v>
      </c>
    </row>
    <row r="32" spans="1:15" ht="12.75">
      <c r="A32">
        <v>14290000</v>
      </c>
      <c r="B32">
        <v>0.9733404510000001</v>
      </c>
      <c r="C32">
        <v>-0.10183370800000001</v>
      </c>
      <c r="D32">
        <v>0.0025275090000000003</v>
      </c>
      <c r="E32">
        <v>0.030692359000000002</v>
      </c>
      <c r="F32">
        <v>0</v>
      </c>
      <c r="G32">
        <v>0</v>
      </c>
      <c r="H32">
        <v>0</v>
      </c>
      <c r="I32">
        <v>0</v>
      </c>
      <c r="K32">
        <f t="shared" si="0"/>
        <v>0.030796253063156274</v>
      </c>
      <c r="M32">
        <f t="shared" si="1"/>
        <v>0</v>
      </c>
      <c r="N32">
        <f t="shared" si="2"/>
        <v>0</v>
      </c>
      <c r="O32" s="1">
        <f t="shared" si="3"/>
        <v>0</v>
      </c>
    </row>
    <row r="33" spans="1:15" ht="12.75">
      <c r="A33">
        <v>14300000</v>
      </c>
      <c r="B33">
        <v>0.97329086</v>
      </c>
      <c r="C33">
        <v>-0.104564048</v>
      </c>
      <c r="D33">
        <v>0.002475821</v>
      </c>
      <c r="E33">
        <v>0.029965328000000003</v>
      </c>
      <c r="F33">
        <v>0</v>
      </c>
      <c r="G33">
        <v>0</v>
      </c>
      <c r="H33">
        <v>0</v>
      </c>
      <c r="I33">
        <v>0</v>
      </c>
      <c r="K33">
        <f t="shared" si="0"/>
        <v>0.030067433741036584</v>
      </c>
      <c r="M33">
        <f t="shared" si="1"/>
        <v>0</v>
      </c>
      <c r="N33">
        <f t="shared" si="2"/>
        <v>0</v>
      </c>
      <c r="O33" s="1">
        <f t="shared" si="3"/>
        <v>0</v>
      </c>
    </row>
    <row r="34" spans="1:15" ht="12.75">
      <c r="A34">
        <v>14310000</v>
      </c>
      <c r="B34">
        <v>0.973311841</v>
      </c>
      <c r="C34">
        <v>-0.107572019</v>
      </c>
      <c r="D34">
        <v>0.0023928540000000002</v>
      </c>
      <c r="E34">
        <v>0.02925287</v>
      </c>
      <c r="F34">
        <v>0</v>
      </c>
      <c r="G34">
        <v>0</v>
      </c>
      <c r="H34">
        <v>0</v>
      </c>
      <c r="I34">
        <v>0</v>
      </c>
      <c r="K34">
        <f t="shared" si="0"/>
        <v>0.02935057330789666</v>
      </c>
      <c r="M34">
        <f t="shared" si="1"/>
        <v>0</v>
      </c>
      <c r="N34">
        <f t="shared" si="2"/>
        <v>0</v>
      </c>
      <c r="O34" s="1">
        <f t="shared" si="3"/>
        <v>0</v>
      </c>
    </row>
    <row r="35" spans="1:15" ht="12.75">
      <c r="A35">
        <v>14320000</v>
      </c>
      <c r="B35">
        <v>0.97309035</v>
      </c>
      <c r="C35">
        <v>-0.11016079000000001</v>
      </c>
      <c r="D35">
        <v>0.002353235</v>
      </c>
      <c r="E35">
        <v>0.028522789000000003</v>
      </c>
      <c r="F35">
        <v>0</v>
      </c>
      <c r="G35">
        <v>0</v>
      </c>
      <c r="H35">
        <v>0</v>
      </c>
      <c r="I35">
        <v>0</v>
      </c>
      <c r="K35">
        <f t="shared" si="0"/>
        <v>0.02861969963685409</v>
      </c>
      <c r="M35">
        <f t="shared" si="1"/>
        <v>0</v>
      </c>
      <c r="N35">
        <f t="shared" si="2"/>
        <v>0</v>
      </c>
      <c r="O35" s="1">
        <f t="shared" si="3"/>
        <v>0</v>
      </c>
    </row>
    <row r="36" spans="1:15" ht="12.75">
      <c r="A36">
        <v>14330000</v>
      </c>
      <c r="B36">
        <v>0.973150014</v>
      </c>
      <c r="C36">
        <v>-0.113186016</v>
      </c>
      <c r="D36">
        <v>0.0022370800000000002</v>
      </c>
      <c r="E36">
        <v>0.027822507000000003</v>
      </c>
      <c r="F36">
        <v>0</v>
      </c>
      <c r="G36">
        <v>0</v>
      </c>
      <c r="H36">
        <v>0</v>
      </c>
      <c r="I36">
        <v>0</v>
      </c>
      <c r="K36">
        <f t="shared" si="0"/>
        <v>0.027912298771177003</v>
      </c>
      <c r="M36">
        <f t="shared" si="1"/>
        <v>0</v>
      </c>
      <c r="N36">
        <f t="shared" si="2"/>
        <v>0</v>
      </c>
      <c r="O36" s="1">
        <f t="shared" si="3"/>
        <v>0</v>
      </c>
    </row>
    <row r="37" spans="1:15" ht="12.75">
      <c r="A37">
        <v>14340000</v>
      </c>
      <c r="B37">
        <v>0.9728847140000001</v>
      </c>
      <c r="C37">
        <v>-0.11588156200000001</v>
      </c>
      <c r="D37">
        <v>0.002199598</v>
      </c>
      <c r="E37">
        <v>0.027112232</v>
      </c>
      <c r="F37">
        <v>0</v>
      </c>
      <c r="G37">
        <v>0</v>
      </c>
      <c r="H37">
        <v>0</v>
      </c>
      <c r="I37">
        <v>0</v>
      </c>
      <c r="K37">
        <f t="shared" si="0"/>
        <v>0.027201311648217038</v>
      </c>
      <c r="M37">
        <f t="shared" si="1"/>
        <v>0</v>
      </c>
      <c r="N37">
        <f t="shared" si="2"/>
        <v>0</v>
      </c>
      <c r="O37" s="1">
        <f t="shared" si="3"/>
        <v>0</v>
      </c>
    </row>
    <row r="38" spans="1:15" ht="12.75">
      <c r="A38">
        <v>14350000</v>
      </c>
      <c r="B38">
        <v>0.9729645250000001</v>
      </c>
      <c r="C38">
        <v>-0.11882410900000001</v>
      </c>
      <c r="D38">
        <v>0.002089581</v>
      </c>
      <c r="E38">
        <v>0.026417262</v>
      </c>
      <c r="F38">
        <v>0</v>
      </c>
      <c r="G38">
        <v>0</v>
      </c>
      <c r="H38">
        <v>0</v>
      </c>
      <c r="I38">
        <v>0</v>
      </c>
      <c r="K38">
        <f t="shared" si="0"/>
        <v>0.0264997750996533</v>
      </c>
      <c r="M38">
        <f t="shared" si="1"/>
        <v>0</v>
      </c>
      <c r="N38">
        <f t="shared" si="2"/>
        <v>0</v>
      </c>
      <c r="O38" s="1">
        <f t="shared" si="3"/>
        <v>0</v>
      </c>
    </row>
    <row r="39" spans="1:15" ht="12.75">
      <c r="A39">
        <v>14360000</v>
      </c>
      <c r="B39">
        <v>0.972724318</v>
      </c>
      <c r="C39">
        <v>-0.12153683600000001</v>
      </c>
      <c r="D39">
        <v>0.002035153</v>
      </c>
      <c r="E39">
        <v>0.025688242</v>
      </c>
      <c r="F39">
        <v>0</v>
      </c>
      <c r="G39">
        <v>0</v>
      </c>
      <c r="H39">
        <v>0</v>
      </c>
      <c r="I39">
        <v>0</v>
      </c>
      <c r="K39">
        <f t="shared" si="0"/>
        <v>0.025768733472640307</v>
      </c>
      <c r="M39">
        <f t="shared" si="1"/>
        <v>0</v>
      </c>
      <c r="N39">
        <f t="shared" si="2"/>
        <v>0</v>
      </c>
      <c r="O39" s="1">
        <f t="shared" si="3"/>
        <v>0</v>
      </c>
    </row>
    <row r="40" spans="1:15" ht="12.75">
      <c r="A40">
        <v>14370000</v>
      </c>
      <c r="B40">
        <v>0.9727829090000001</v>
      </c>
      <c r="C40">
        <v>-0.124470703</v>
      </c>
      <c r="D40">
        <v>0.0019084940000000002</v>
      </c>
      <c r="E40">
        <v>0.024973185000000002</v>
      </c>
      <c r="F40">
        <v>0</v>
      </c>
      <c r="G40">
        <v>0</v>
      </c>
      <c r="H40">
        <v>0</v>
      </c>
      <c r="I40">
        <v>0</v>
      </c>
      <c r="K40">
        <f t="shared" si="0"/>
        <v>0.02504600404041054</v>
      </c>
      <c r="M40">
        <f t="shared" si="1"/>
        <v>0</v>
      </c>
      <c r="N40">
        <f t="shared" si="2"/>
        <v>0</v>
      </c>
      <c r="O40" s="1">
        <f t="shared" si="3"/>
        <v>0</v>
      </c>
    </row>
    <row r="41" spans="1:15" ht="12.75">
      <c r="A41">
        <v>14380000</v>
      </c>
      <c r="B41">
        <v>0.9723874920000001</v>
      </c>
      <c r="C41">
        <v>-0.127487853</v>
      </c>
      <c r="D41">
        <v>0.0018577530000000002</v>
      </c>
      <c r="E41">
        <v>0.024298842</v>
      </c>
      <c r="F41">
        <v>0</v>
      </c>
      <c r="G41">
        <v>0</v>
      </c>
      <c r="H41">
        <v>0</v>
      </c>
      <c r="I41">
        <v>0</v>
      </c>
      <c r="K41">
        <f t="shared" si="0"/>
        <v>0.024369755204966117</v>
      </c>
      <c r="M41">
        <f t="shared" si="1"/>
        <v>0</v>
      </c>
      <c r="N41">
        <f t="shared" si="2"/>
        <v>0</v>
      </c>
      <c r="O41" s="1">
        <f t="shared" si="3"/>
        <v>0</v>
      </c>
    </row>
    <row r="42" spans="1:15" ht="12.75">
      <c r="A42">
        <v>14390000</v>
      </c>
      <c r="B42">
        <v>0.9726195930000001</v>
      </c>
      <c r="C42">
        <v>-0.130096927</v>
      </c>
      <c r="D42">
        <v>0.001704858</v>
      </c>
      <c r="E42">
        <v>0.023535959000000002</v>
      </c>
      <c r="F42">
        <v>0</v>
      </c>
      <c r="G42">
        <v>0</v>
      </c>
      <c r="H42">
        <v>0</v>
      </c>
      <c r="I42">
        <v>0</v>
      </c>
      <c r="K42">
        <f t="shared" si="0"/>
        <v>0.023597625025621648</v>
      </c>
      <c r="M42">
        <f t="shared" si="1"/>
        <v>0</v>
      </c>
      <c r="N42">
        <f t="shared" si="2"/>
        <v>0</v>
      </c>
      <c r="O42" s="1">
        <f t="shared" si="3"/>
        <v>0</v>
      </c>
    </row>
    <row r="43" spans="1:15" ht="12.75">
      <c r="A43">
        <v>14400000</v>
      </c>
      <c r="B43">
        <v>0.972149193</v>
      </c>
      <c r="C43">
        <v>-0.13288404</v>
      </c>
      <c r="D43">
        <v>0.001638831</v>
      </c>
      <c r="E43">
        <v>0.022861352</v>
      </c>
      <c r="F43">
        <v>0</v>
      </c>
      <c r="G43">
        <v>0</v>
      </c>
      <c r="H43">
        <v>0</v>
      </c>
      <c r="I43">
        <v>0</v>
      </c>
      <c r="K43">
        <f t="shared" si="0"/>
        <v>0.02292001706619053</v>
      </c>
      <c r="M43">
        <f t="shared" si="1"/>
        <v>0</v>
      </c>
      <c r="N43">
        <f t="shared" si="2"/>
        <v>0</v>
      </c>
      <c r="O43" s="1">
        <f t="shared" si="3"/>
        <v>0</v>
      </c>
    </row>
    <row r="44" spans="1:15" ht="12.75">
      <c r="A44">
        <v>14410000</v>
      </c>
      <c r="B44">
        <v>0.9723210330000001</v>
      </c>
      <c r="C44">
        <v>-0.135503128</v>
      </c>
      <c r="D44">
        <v>0.0015051060000000002</v>
      </c>
      <c r="E44">
        <v>0.022125735</v>
      </c>
      <c r="F44">
        <v>0</v>
      </c>
      <c r="G44">
        <v>0</v>
      </c>
      <c r="H44">
        <v>0</v>
      </c>
      <c r="I44">
        <v>0</v>
      </c>
      <c r="K44">
        <f t="shared" si="0"/>
        <v>0.02217686842999843</v>
      </c>
      <c r="M44">
        <f t="shared" si="1"/>
        <v>0</v>
      </c>
      <c r="N44">
        <f t="shared" si="2"/>
        <v>0</v>
      </c>
      <c r="O44" s="1">
        <f t="shared" si="3"/>
        <v>0</v>
      </c>
    </row>
    <row r="45" spans="1:15" ht="12.75">
      <c r="A45">
        <v>14420000</v>
      </c>
      <c r="B45">
        <v>0.972077846</v>
      </c>
      <c r="C45">
        <v>-0.138468548</v>
      </c>
      <c r="D45">
        <v>0.0013937770000000001</v>
      </c>
      <c r="E45">
        <v>0.021453309</v>
      </c>
      <c r="F45">
        <v>0</v>
      </c>
      <c r="G45">
        <v>0</v>
      </c>
      <c r="H45">
        <v>0</v>
      </c>
      <c r="I45">
        <v>0</v>
      </c>
      <c r="K45">
        <f t="shared" si="0"/>
        <v>0.02149853672637303</v>
      </c>
      <c r="M45">
        <f t="shared" si="1"/>
        <v>0</v>
      </c>
      <c r="N45">
        <f t="shared" si="2"/>
        <v>0</v>
      </c>
      <c r="O45" s="1">
        <f t="shared" si="3"/>
        <v>0</v>
      </c>
    </row>
    <row r="46" spans="1:15" ht="12.75">
      <c r="A46">
        <v>14430000</v>
      </c>
      <c r="B46">
        <v>0.9718738790000001</v>
      </c>
      <c r="C46">
        <v>-0.14115840100000002</v>
      </c>
      <c r="D46">
        <v>0.001275669</v>
      </c>
      <c r="E46">
        <v>0.020703366</v>
      </c>
      <c r="F46">
        <v>0</v>
      </c>
      <c r="G46">
        <v>0</v>
      </c>
      <c r="H46">
        <v>0</v>
      </c>
      <c r="I46">
        <v>0</v>
      </c>
      <c r="K46">
        <f t="shared" si="0"/>
        <v>0.020742629899015146</v>
      </c>
      <c r="M46">
        <f t="shared" si="1"/>
        <v>0</v>
      </c>
      <c r="N46">
        <f t="shared" si="2"/>
        <v>0</v>
      </c>
      <c r="O46" s="1">
        <f t="shared" si="3"/>
        <v>0</v>
      </c>
    </row>
    <row r="47" spans="1:15" ht="12.75">
      <c r="A47">
        <v>14440000</v>
      </c>
      <c r="B47">
        <v>0.971881926</v>
      </c>
      <c r="C47">
        <v>-0.143993839</v>
      </c>
      <c r="D47">
        <v>0.001142372</v>
      </c>
      <c r="E47" s="2">
        <v>0.02004726</v>
      </c>
      <c r="F47">
        <v>0</v>
      </c>
      <c r="G47">
        <v>0</v>
      </c>
      <c r="H47">
        <v>0</v>
      </c>
      <c r="I47">
        <v>0</v>
      </c>
      <c r="K47">
        <f t="shared" si="0"/>
        <v>0.020079782052950277</v>
      </c>
      <c r="M47">
        <f t="shared" si="1"/>
        <v>0</v>
      </c>
      <c r="N47">
        <f t="shared" si="2"/>
        <v>0</v>
      </c>
      <c r="O47" s="1">
        <f t="shared" si="3"/>
        <v>0</v>
      </c>
    </row>
    <row r="48" spans="1:15" ht="12.75">
      <c r="A48">
        <v>14450000</v>
      </c>
      <c r="B48">
        <v>0.9713451860000001</v>
      </c>
      <c r="C48">
        <v>-0.14658610500000002</v>
      </c>
      <c r="D48">
        <v>0.001078649</v>
      </c>
      <c r="E48" s="2">
        <v>0.019289026</v>
      </c>
      <c r="F48">
        <v>0</v>
      </c>
      <c r="G48">
        <v>0</v>
      </c>
      <c r="H48">
        <v>0</v>
      </c>
      <c r="I48">
        <v>0</v>
      </c>
      <c r="K48">
        <f t="shared" si="0"/>
        <v>0.019319161671611865</v>
      </c>
      <c r="M48">
        <f t="shared" si="1"/>
        <v>0</v>
      </c>
      <c r="N48">
        <f t="shared" si="2"/>
        <v>0</v>
      </c>
      <c r="O48" s="1">
        <f t="shared" si="3"/>
        <v>0</v>
      </c>
    </row>
    <row r="49" spans="1:15" ht="12.75">
      <c r="A49">
        <v>14460000</v>
      </c>
      <c r="B49">
        <v>0.971262276</v>
      </c>
      <c r="C49">
        <v>-0.149352923</v>
      </c>
      <c r="D49">
        <v>0.0008932050000000001</v>
      </c>
      <c r="E49" s="2">
        <v>0.018636332000000002</v>
      </c>
      <c r="F49">
        <v>0</v>
      </c>
      <c r="G49">
        <v>0</v>
      </c>
      <c r="H49">
        <v>0</v>
      </c>
      <c r="I49">
        <v>0</v>
      </c>
      <c r="K49">
        <f t="shared" si="0"/>
        <v>0.018657724555428752</v>
      </c>
      <c r="M49">
        <f t="shared" si="1"/>
        <v>0</v>
      </c>
      <c r="N49">
        <f t="shared" si="2"/>
        <v>0</v>
      </c>
      <c r="O49" s="1">
        <f t="shared" si="3"/>
        <v>0</v>
      </c>
    </row>
    <row r="50" spans="1:15" ht="12.75">
      <c r="A50">
        <v>14470000</v>
      </c>
      <c r="B50">
        <v>0.970600545</v>
      </c>
      <c r="C50">
        <v>-0.15205648500000002</v>
      </c>
      <c r="D50">
        <v>0.0008070140000000001</v>
      </c>
      <c r="E50" s="2">
        <v>0.017892476</v>
      </c>
      <c r="F50">
        <v>0</v>
      </c>
      <c r="G50">
        <v>0</v>
      </c>
      <c r="H50">
        <v>0</v>
      </c>
      <c r="I50">
        <v>0</v>
      </c>
      <c r="K50">
        <f t="shared" si="0"/>
        <v>0.01791066634736888</v>
      </c>
      <c r="M50">
        <f t="shared" si="1"/>
        <v>0</v>
      </c>
      <c r="N50">
        <f t="shared" si="2"/>
        <v>0</v>
      </c>
      <c r="O50" s="1">
        <f t="shared" si="3"/>
        <v>0</v>
      </c>
    </row>
    <row r="51" spans="1:15" ht="12.75">
      <c r="A51">
        <v>14480000</v>
      </c>
      <c r="B51">
        <v>0.9705914250000001</v>
      </c>
      <c r="C51">
        <v>-0.15500757</v>
      </c>
      <c r="D51">
        <v>0.000631942</v>
      </c>
      <c r="E51" s="2">
        <v>0.017223814</v>
      </c>
      <c r="F51">
        <v>0</v>
      </c>
      <c r="G51">
        <v>0</v>
      </c>
      <c r="H51">
        <v>0</v>
      </c>
      <c r="I51">
        <v>0</v>
      </c>
      <c r="K51">
        <f t="shared" si="0"/>
        <v>0.017235403081969393</v>
      </c>
      <c r="M51">
        <f t="shared" si="1"/>
        <v>0</v>
      </c>
      <c r="N51">
        <f t="shared" si="2"/>
        <v>0</v>
      </c>
      <c r="O51" s="1">
        <f t="shared" si="3"/>
        <v>0</v>
      </c>
    </row>
    <row r="52" spans="1:15" ht="12.75">
      <c r="A52">
        <v>14490000</v>
      </c>
      <c r="B52">
        <v>0.9700180880000001</v>
      </c>
      <c r="C52">
        <v>-0.157766669</v>
      </c>
      <c r="D52">
        <v>0.000528438</v>
      </c>
      <c r="E52" s="2">
        <v>0.01651575</v>
      </c>
      <c r="F52">
        <v>0</v>
      </c>
      <c r="G52">
        <v>0</v>
      </c>
      <c r="H52">
        <v>0</v>
      </c>
      <c r="I52">
        <v>0</v>
      </c>
      <c r="K52">
        <f t="shared" si="0"/>
        <v>0.016524201789567445</v>
      </c>
      <c r="M52">
        <f t="shared" si="1"/>
        <v>0</v>
      </c>
      <c r="N52">
        <f t="shared" si="2"/>
        <v>0</v>
      </c>
      <c r="O52" s="1">
        <f t="shared" si="3"/>
        <v>0</v>
      </c>
    </row>
    <row r="53" spans="1:15" ht="12.75">
      <c r="A53">
        <v>14500000</v>
      </c>
      <c r="B53">
        <v>0.9698517320000001</v>
      </c>
      <c r="C53">
        <v>-0.160386741</v>
      </c>
      <c r="D53">
        <v>0.000350644</v>
      </c>
      <c r="E53">
        <v>0.015811128</v>
      </c>
      <c r="F53">
        <v>0</v>
      </c>
      <c r="G53">
        <v>0</v>
      </c>
      <c r="H53">
        <v>0</v>
      </c>
      <c r="I53">
        <v>0</v>
      </c>
      <c r="K53">
        <f t="shared" si="0"/>
        <v>0.01581501564485853</v>
      </c>
      <c r="M53">
        <f t="shared" si="1"/>
        <v>0</v>
      </c>
      <c r="N53">
        <f t="shared" si="2"/>
        <v>0</v>
      </c>
      <c r="O53" s="1">
        <f t="shared" si="3"/>
        <v>0</v>
      </c>
    </row>
    <row r="54" spans="1:15" ht="12.75">
      <c r="A54">
        <v>14510000</v>
      </c>
      <c r="B54">
        <v>0.9693498610000001</v>
      </c>
      <c r="C54">
        <v>-0.16359405200000002</v>
      </c>
      <c r="D54">
        <v>0.00023178</v>
      </c>
      <c r="E54">
        <v>0.01511341</v>
      </c>
      <c r="F54">
        <v>0</v>
      </c>
      <c r="G54">
        <v>0</v>
      </c>
      <c r="H54">
        <v>0</v>
      </c>
      <c r="I54">
        <v>0</v>
      </c>
      <c r="K54">
        <f t="shared" si="0"/>
        <v>0.015115187190256693</v>
      </c>
      <c r="M54">
        <f t="shared" si="1"/>
        <v>0</v>
      </c>
      <c r="N54">
        <f t="shared" si="2"/>
        <v>0</v>
      </c>
      <c r="O54" s="1">
        <f t="shared" si="3"/>
        <v>0</v>
      </c>
    </row>
    <row r="55" spans="1:15" ht="12.75">
      <c r="A55">
        <v>14520000</v>
      </c>
      <c r="B55">
        <v>0.969186604</v>
      </c>
      <c r="C55">
        <v>-0.16605208800000001</v>
      </c>
      <c r="D55" s="2">
        <v>4.8129000000000006E-05</v>
      </c>
      <c r="E55">
        <v>0.014393718000000002</v>
      </c>
      <c r="F55">
        <v>0</v>
      </c>
      <c r="G55">
        <v>0</v>
      </c>
      <c r="H55">
        <v>0</v>
      </c>
      <c r="I55">
        <v>0</v>
      </c>
      <c r="K55">
        <f t="shared" si="0"/>
        <v>0.014393798465456053</v>
      </c>
      <c r="M55">
        <f t="shared" si="1"/>
        <v>0</v>
      </c>
      <c r="N55">
        <f t="shared" si="2"/>
        <v>0</v>
      </c>
      <c r="O55" s="1">
        <f t="shared" si="3"/>
        <v>0</v>
      </c>
    </row>
    <row r="56" spans="1:15" ht="12.75">
      <c r="A56">
        <v>14530000</v>
      </c>
      <c r="B56">
        <v>0.9687316410000001</v>
      </c>
      <c r="C56">
        <v>-0.169022843</v>
      </c>
      <c r="D56" s="2">
        <v>-7.419800000000001E-05</v>
      </c>
      <c r="E56">
        <v>0.013722353000000001</v>
      </c>
      <c r="F56">
        <v>0</v>
      </c>
      <c r="G56">
        <v>0</v>
      </c>
      <c r="H56">
        <v>0</v>
      </c>
      <c r="I56">
        <v>0</v>
      </c>
      <c r="K56">
        <f t="shared" si="0"/>
        <v>0.013722553596171997</v>
      </c>
      <c r="M56">
        <f t="shared" si="1"/>
        <v>0</v>
      </c>
      <c r="N56">
        <f t="shared" si="2"/>
        <v>0</v>
      </c>
      <c r="O56" s="1">
        <f t="shared" si="3"/>
        <v>0</v>
      </c>
    </row>
    <row r="57" spans="1:15" ht="12.75">
      <c r="A57">
        <v>14540000</v>
      </c>
      <c r="B57">
        <v>0.968522548</v>
      </c>
      <c r="C57">
        <v>-0.171782597</v>
      </c>
      <c r="D57">
        <v>-0.00027446800000000004</v>
      </c>
      <c r="E57">
        <v>0.012992722</v>
      </c>
      <c r="F57">
        <v>0</v>
      </c>
      <c r="G57">
        <v>0</v>
      </c>
      <c r="H57">
        <v>0</v>
      </c>
      <c r="I57">
        <v>0</v>
      </c>
      <c r="K57">
        <f t="shared" si="0"/>
        <v>0.012995620710543533</v>
      </c>
      <c r="M57">
        <f t="shared" si="1"/>
        <v>0</v>
      </c>
      <c r="N57">
        <f t="shared" si="2"/>
        <v>0</v>
      </c>
      <c r="O57" s="1">
        <f t="shared" si="3"/>
        <v>0</v>
      </c>
    </row>
    <row r="58" spans="1:15" ht="12.75">
      <c r="A58">
        <v>14550000</v>
      </c>
      <c r="B58">
        <v>0.967985093</v>
      </c>
      <c r="C58">
        <v>-0.174647569</v>
      </c>
      <c r="D58">
        <v>-0.00041389700000000004</v>
      </c>
      <c r="E58">
        <v>0.012328931000000001</v>
      </c>
      <c r="F58">
        <v>0</v>
      </c>
      <c r="G58">
        <v>0</v>
      </c>
      <c r="H58">
        <v>0</v>
      </c>
      <c r="I58">
        <v>0</v>
      </c>
      <c r="K58">
        <f t="shared" si="0"/>
        <v>0.012335876552939804</v>
      </c>
      <c r="M58">
        <f t="shared" si="1"/>
        <v>0</v>
      </c>
      <c r="N58">
        <f t="shared" si="2"/>
        <v>0</v>
      </c>
      <c r="O58" s="1">
        <f t="shared" si="3"/>
        <v>0</v>
      </c>
    </row>
    <row r="59" spans="1:15" ht="12.75">
      <c r="A59">
        <v>14560000</v>
      </c>
      <c r="B59">
        <v>0.967740416</v>
      </c>
      <c r="C59">
        <v>-0.177118614</v>
      </c>
      <c r="D59">
        <v>-0.000590028</v>
      </c>
      <c r="E59">
        <v>0.011626745</v>
      </c>
      <c r="F59">
        <v>0</v>
      </c>
      <c r="G59">
        <v>0</v>
      </c>
      <c r="H59">
        <v>0</v>
      </c>
      <c r="I59">
        <v>0</v>
      </c>
      <c r="K59">
        <f t="shared" si="0"/>
        <v>0.011641706590350446</v>
      </c>
      <c r="M59">
        <f t="shared" si="1"/>
        <v>0</v>
      </c>
      <c r="N59">
        <f t="shared" si="2"/>
        <v>0</v>
      </c>
      <c r="O59" s="1">
        <f t="shared" si="3"/>
        <v>0</v>
      </c>
    </row>
    <row r="60" spans="1:15" ht="12.75">
      <c r="A60">
        <v>14570000</v>
      </c>
      <c r="B60">
        <v>0.967285394</v>
      </c>
      <c r="C60">
        <v>-0.18019863900000002</v>
      </c>
      <c r="D60">
        <v>-0.0007426640000000001</v>
      </c>
      <c r="E60">
        <v>0.010963377</v>
      </c>
      <c r="F60">
        <v>0</v>
      </c>
      <c r="G60">
        <v>0</v>
      </c>
      <c r="H60">
        <v>0</v>
      </c>
      <c r="I60">
        <v>0</v>
      </c>
      <c r="K60">
        <f t="shared" si="0"/>
        <v>0.010988502403013115</v>
      </c>
      <c r="M60">
        <f t="shared" si="1"/>
        <v>0</v>
      </c>
      <c r="N60">
        <f t="shared" si="2"/>
        <v>0</v>
      </c>
      <c r="O60" s="1">
        <f t="shared" si="3"/>
        <v>0</v>
      </c>
    </row>
    <row r="61" spans="1:15" ht="12.75">
      <c r="A61">
        <v>14580000</v>
      </c>
      <c r="B61">
        <v>0.9669919610000001</v>
      </c>
      <c r="C61">
        <v>-0.182738974</v>
      </c>
      <c r="D61">
        <v>-0.0009662200000000001</v>
      </c>
      <c r="E61">
        <v>0.010232948</v>
      </c>
      <c r="F61">
        <v>0</v>
      </c>
      <c r="G61">
        <v>0</v>
      </c>
      <c r="H61">
        <v>0</v>
      </c>
      <c r="I61">
        <v>0</v>
      </c>
      <c r="K61">
        <f t="shared" si="0"/>
        <v>0.010278463205124782</v>
      </c>
      <c r="M61">
        <f t="shared" si="1"/>
        <v>0</v>
      </c>
      <c r="N61">
        <f t="shared" si="2"/>
        <v>0</v>
      </c>
      <c r="O61" s="1">
        <f t="shared" si="3"/>
        <v>0</v>
      </c>
    </row>
    <row r="62" spans="1:15" ht="12.75">
      <c r="A62">
        <v>14590000</v>
      </c>
      <c r="B62">
        <v>0.9665835490000001</v>
      </c>
      <c r="C62">
        <v>-0.185737907</v>
      </c>
      <c r="D62">
        <v>-0.001127865</v>
      </c>
      <c r="E62">
        <v>0.009586835</v>
      </c>
      <c r="F62">
        <v>0</v>
      </c>
      <c r="G62">
        <v>0</v>
      </c>
      <c r="H62">
        <v>0</v>
      </c>
      <c r="I62">
        <v>0</v>
      </c>
      <c r="K62">
        <f t="shared" si="0"/>
        <v>0.00965295212748152</v>
      </c>
      <c r="M62">
        <f t="shared" si="1"/>
        <v>0</v>
      </c>
      <c r="N62">
        <f t="shared" si="2"/>
        <v>0</v>
      </c>
      <c r="O62" s="1">
        <f t="shared" si="3"/>
        <v>0</v>
      </c>
    </row>
    <row r="63" spans="1:15" ht="12.75">
      <c r="A63">
        <v>14600000</v>
      </c>
      <c r="B63">
        <v>0.966062068</v>
      </c>
      <c r="C63">
        <v>-0.188193395</v>
      </c>
      <c r="D63">
        <v>-0.0013040360000000002</v>
      </c>
      <c r="E63">
        <v>0.00886226</v>
      </c>
      <c r="F63">
        <v>0</v>
      </c>
      <c r="G63">
        <v>0</v>
      </c>
      <c r="H63">
        <v>0</v>
      </c>
      <c r="I63">
        <v>0</v>
      </c>
      <c r="K63">
        <f t="shared" si="0"/>
        <v>0.008957687324130933</v>
      </c>
      <c r="M63">
        <f t="shared" si="1"/>
        <v>0</v>
      </c>
      <c r="N63">
        <f t="shared" si="2"/>
        <v>0</v>
      </c>
      <c r="O63" s="1">
        <f t="shared" si="3"/>
        <v>0</v>
      </c>
    </row>
    <row r="64" spans="1:15" ht="12.75">
      <c r="A64">
        <v>14610000</v>
      </c>
      <c r="B64">
        <v>0.9656463260000001</v>
      </c>
      <c r="C64">
        <v>-0.191060096</v>
      </c>
      <c r="D64">
        <v>-0.001509205</v>
      </c>
      <c r="E64">
        <v>0.008217876</v>
      </c>
      <c r="F64">
        <v>0</v>
      </c>
      <c r="G64">
        <v>0</v>
      </c>
      <c r="H64">
        <v>0</v>
      </c>
      <c r="I64">
        <v>0</v>
      </c>
      <c r="K64">
        <f t="shared" si="0"/>
        <v>0.008355308832317391</v>
      </c>
      <c r="M64">
        <f t="shared" si="1"/>
        <v>0</v>
      </c>
      <c r="N64">
        <f t="shared" si="2"/>
        <v>0</v>
      </c>
      <c r="O64" s="1">
        <f t="shared" si="3"/>
        <v>0</v>
      </c>
    </row>
    <row r="65" spans="1:15" ht="12.75">
      <c r="A65">
        <v>14620000</v>
      </c>
      <c r="B65">
        <v>0.9652456640000001</v>
      </c>
      <c r="C65">
        <v>-0.193559691</v>
      </c>
      <c r="D65">
        <v>-0.0016962230000000002</v>
      </c>
      <c r="E65">
        <v>0.007480515</v>
      </c>
      <c r="F65">
        <v>0</v>
      </c>
      <c r="G65">
        <v>0</v>
      </c>
      <c r="H65">
        <v>0</v>
      </c>
      <c r="I65">
        <v>0</v>
      </c>
      <c r="K65">
        <f t="shared" si="0"/>
        <v>0.007670415707831877</v>
      </c>
      <c r="M65">
        <f t="shared" si="1"/>
        <v>0</v>
      </c>
      <c r="N65">
        <f t="shared" si="2"/>
        <v>0</v>
      </c>
      <c r="O65" s="1">
        <f t="shared" si="3"/>
        <v>0</v>
      </c>
    </row>
    <row r="66" spans="1:15" ht="12.75">
      <c r="A66">
        <v>14630000</v>
      </c>
      <c r="B66">
        <v>0.964811265</v>
      </c>
      <c r="C66">
        <v>-0.196430921</v>
      </c>
      <c r="D66">
        <v>-0.001888693</v>
      </c>
      <c r="E66">
        <v>0.00684053</v>
      </c>
      <c r="F66">
        <v>0</v>
      </c>
      <c r="G66">
        <v>0</v>
      </c>
      <c r="H66">
        <v>0</v>
      </c>
      <c r="I66">
        <v>0</v>
      </c>
      <c r="K66">
        <f t="shared" si="0"/>
        <v>0.007096478840181868</v>
      </c>
      <c r="M66">
        <f t="shared" si="1"/>
        <v>0</v>
      </c>
      <c r="N66">
        <f t="shared" si="2"/>
        <v>0</v>
      </c>
      <c r="O66" s="1">
        <f t="shared" si="3"/>
        <v>0</v>
      </c>
    </row>
    <row r="67" spans="1:15" ht="12.75">
      <c r="A67">
        <v>14640000</v>
      </c>
      <c r="B67">
        <v>0.9639644620000001</v>
      </c>
      <c r="C67">
        <v>-0.19901362</v>
      </c>
      <c r="D67">
        <v>-0.002073563</v>
      </c>
      <c r="E67">
        <v>0.006118517</v>
      </c>
      <c r="F67">
        <v>0</v>
      </c>
      <c r="G67">
        <v>0</v>
      </c>
      <c r="H67">
        <v>0</v>
      </c>
      <c r="I67">
        <v>0</v>
      </c>
      <c r="K67">
        <f t="shared" si="0"/>
        <v>0.006460333876376515</v>
      </c>
      <c r="M67">
        <f t="shared" si="1"/>
        <v>0</v>
      </c>
      <c r="N67">
        <f t="shared" si="2"/>
        <v>0</v>
      </c>
      <c r="O67" s="1">
        <f t="shared" si="3"/>
        <v>0</v>
      </c>
    </row>
    <row r="68" spans="1:15" ht="12.75">
      <c r="A68">
        <v>14650000</v>
      </c>
      <c r="B68">
        <v>0.9635603420000001</v>
      </c>
      <c r="C68">
        <v>-0.201795265</v>
      </c>
      <c r="D68">
        <v>-0.002299069</v>
      </c>
      <c r="E68">
        <v>0.005475965</v>
      </c>
      <c r="F68">
        <v>0</v>
      </c>
      <c r="G68">
        <v>0</v>
      </c>
      <c r="H68">
        <v>0</v>
      </c>
      <c r="I68">
        <v>0</v>
      </c>
      <c r="K68">
        <f t="shared" si="0"/>
        <v>0.005939015991558366</v>
      </c>
      <c r="M68">
        <f t="shared" si="1"/>
        <v>0</v>
      </c>
      <c r="N68">
        <f t="shared" si="2"/>
        <v>0</v>
      </c>
      <c r="O68" s="1">
        <f t="shared" si="3"/>
        <v>0</v>
      </c>
    </row>
    <row r="69" spans="1:15" ht="12.75">
      <c r="A69">
        <v>14660000</v>
      </c>
      <c r="B69">
        <v>0.962828695</v>
      </c>
      <c r="C69">
        <v>-0.204459771</v>
      </c>
      <c r="D69">
        <v>-0.002472624</v>
      </c>
      <c r="E69">
        <v>0.004764139000000001</v>
      </c>
      <c r="F69">
        <v>0</v>
      </c>
      <c r="G69">
        <v>0</v>
      </c>
      <c r="H69">
        <v>0</v>
      </c>
      <c r="I69">
        <v>0</v>
      </c>
      <c r="K69">
        <f t="shared" si="0"/>
        <v>0.005367577652600567</v>
      </c>
      <c r="M69">
        <f t="shared" si="1"/>
        <v>1</v>
      </c>
      <c r="N69">
        <f t="shared" si="2"/>
        <v>14660000</v>
      </c>
      <c r="O69" s="1">
        <f t="shared" si="3"/>
        <v>0</v>
      </c>
    </row>
    <row r="70" spans="1:15" ht="12.75">
      <c r="A70">
        <v>14670000</v>
      </c>
      <c r="B70">
        <v>0.96257472</v>
      </c>
      <c r="C70">
        <v>-0.207004502</v>
      </c>
      <c r="D70" s="2">
        <v>-0.0027156999999999997</v>
      </c>
      <c r="E70">
        <v>0.00410717</v>
      </c>
      <c r="F70">
        <v>0</v>
      </c>
      <c r="G70">
        <v>0</v>
      </c>
      <c r="H70">
        <v>0</v>
      </c>
      <c r="I70">
        <v>0</v>
      </c>
      <c r="K70">
        <f t="shared" si="0"/>
        <v>0.004923806647188738</v>
      </c>
      <c r="M70">
        <f t="shared" si="1"/>
        <v>1</v>
      </c>
      <c r="N70">
        <f t="shared" si="2"/>
        <v>0</v>
      </c>
      <c r="O70" s="1">
        <f t="shared" si="3"/>
        <v>0</v>
      </c>
    </row>
    <row r="71" spans="1:15" ht="12.75">
      <c r="A71">
        <v>14680000</v>
      </c>
      <c r="B71">
        <v>0.9617578980000001</v>
      </c>
      <c r="C71">
        <v>-0.20976226</v>
      </c>
      <c r="D71" s="2">
        <v>-0.002897349</v>
      </c>
      <c r="E71">
        <v>0.003421251</v>
      </c>
      <c r="F71">
        <v>0</v>
      </c>
      <c r="G71">
        <v>0</v>
      </c>
      <c r="H71">
        <v>0</v>
      </c>
      <c r="I71">
        <v>0</v>
      </c>
      <c r="K71">
        <f t="shared" si="0"/>
        <v>0.004483256587883634</v>
      </c>
      <c r="M71">
        <f t="shared" si="1"/>
        <v>1</v>
      </c>
      <c r="N71">
        <f t="shared" si="2"/>
        <v>0</v>
      </c>
      <c r="O71" s="1">
        <f t="shared" si="3"/>
        <v>0</v>
      </c>
    </row>
    <row r="72" spans="1:15" ht="12.75">
      <c r="A72">
        <v>14690000</v>
      </c>
      <c r="B72">
        <v>0.9613664740000001</v>
      </c>
      <c r="C72">
        <v>-0.21257661200000003</v>
      </c>
      <c r="D72">
        <v>-0.0031490370000000004</v>
      </c>
      <c r="E72">
        <v>0.0027548710000000003</v>
      </c>
      <c r="F72">
        <v>0</v>
      </c>
      <c r="G72">
        <v>0</v>
      </c>
      <c r="H72">
        <v>0</v>
      </c>
      <c r="I72">
        <v>0</v>
      </c>
      <c r="K72">
        <f t="shared" si="0"/>
        <v>0.00418398712402536</v>
      </c>
      <c r="M72">
        <f t="shared" si="1"/>
        <v>1</v>
      </c>
      <c r="N72">
        <f t="shared" si="2"/>
        <v>0</v>
      </c>
      <c r="O72" s="1">
        <f t="shared" si="3"/>
        <v>0</v>
      </c>
    </row>
    <row r="73" spans="1:15" ht="12.75">
      <c r="A73">
        <v>14700000</v>
      </c>
      <c r="B73">
        <v>0.9604131570000001</v>
      </c>
      <c r="C73">
        <v>-0.21526645100000003</v>
      </c>
      <c r="D73">
        <v>-0.0033305690000000002</v>
      </c>
      <c r="E73">
        <v>0.0020708840000000003</v>
      </c>
      <c r="F73">
        <v>0</v>
      </c>
      <c r="G73">
        <v>0</v>
      </c>
      <c r="H73">
        <v>0</v>
      </c>
      <c r="I73">
        <v>0</v>
      </c>
      <c r="K73">
        <f t="shared" si="0"/>
        <v>0.003921893726915226</v>
      </c>
      <c r="M73">
        <f t="shared" si="1"/>
        <v>1</v>
      </c>
      <c r="N73">
        <f t="shared" si="2"/>
        <v>0</v>
      </c>
      <c r="O73" s="1">
        <f t="shared" si="3"/>
        <v>0</v>
      </c>
    </row>
    <row r="74" spans="1:15" ht="12.75">
      <c r="A74">
        <v>14710000</v>
      </c>
      <c r="B74">
        <v>0.9600621460000001</v>
      </c>
      <c r="C74">
        <v>-0.218044325</v>
      </c>
      <c r="D74">
        <v>-0.0036261920000000003</v>
      </c>
      <c r="E74">
        <v>0.0014044510000000001</v>
      </c>
      <c r="F74">
        <v>0</v>
      </c>
      <c r="G74">
        <v>0</v>
      </c>
      <c r="H74">
        <v>0</v>
      </c>
      <c r="I74">
        <v>0</v>
      </c>
      <c r="K74">
        <f t="shared" si="0"/>
        <v>0.0038886695709799005</v>
      </c>
      <c r="M74">
        <f t="shared" si="1"/>
        <v>1</v>
      </c>
      <c r="N74">
        <f t="shared" si="2"/>
        <v>0</v>
      </c>
      <c r="O74" s="1">
        <f t="shared" si="3"/>
        <v>0</v>
      </c>
    </row>
    <row r="75" spans="1:15" ht="12.75">
      <c r="A75">
        <v>14720000</v>
      </c>
      <c r="B75">
        <v>0.959061264</v>
      </c>
      <c r="C75">
        <v>-0.22067867200000002</v>
      </c>
      <c r="D75">
        <v>-0.003796845</v>
      </c>
      <c r="E75">
        <v>0.0007580270000000001</v>
      </c>
      <c r="F75">
        <v>0</v>
      </c>
      <c r="G75">
        <v>0</v>
      </c>
      <c r="H75">
        <v>0</v>
      </c>
      <c r="I75">
        <v>0</v>
      </c>
      <c r="K75">
        <f t="shared" si="0"/>
        <v>0.0038717743847949096</v>
      </c>
      <c r="M75">
        <f t="shared" si="1"/>
        <v>1</v>
      </c>
      <c r="N75">
        <f t="shared" si="2"/>
        <v>0</v>
      </c>
      <c r="O75" s="1">
        <f t="shared" si="3"/>
        <v>0</v>
      </c>
    </row>
    <row r="76" spans="1:15" ht="12.75">
      <c r="A76">
        <v>14730000</v>
      </c>
      <c r="B76">
        <v>0.958547353</v>
      </c>
      <c r="C76">
        <v>-0.22352613500000001</v>
      </c>
      <c r="D76">
        <v>-0.00407506</v>
      </c>
      <c r="E76" s="2">
        <v>7.461800000000001E-05</v>
      </c>
      <c r="F76">
        <v>0</v>
      </c>
      <c r="G76">
        <v>0</v>
      </c>
      <c r="H76">
        <v>0</v>
      </c>
      <c r="I76">
        <v>0</v>
      </c>
      <c r="K76">
        <f t="shared" si="0"/>
        <v>0.004075743103965705</v>
      </c>
      <c r="M76">
        <f t="shared" si="1"/>
        <v>1</v>
      </c>
      <c r="N76">
        <f t="shared" si="2"/>
        <v>0</v>
      </c>
      <c r="O76" s="1">
        <f t="shared" si="3"/>
        <v>0</v>
      </c>
    </row>
    <row r="77" spans="1:15" ht="12.75">
      <c r="A77">
        <v>14740000</v>
      </c>
      <c r="B77">
        <v>0.9578167200000001</v>
      </c>
      <c r="C77">
        <v>-0.22630082</v>
      </c>
      <c r="D77">
        <v>-0.004282559</v>
      </c>
      <c r="E77">
        <v>-0.000583121</v>
      </c>
      <c r="F77">
        <v>0</v>
      </c>
      <c r="G77">
        <v>0</v>
      </c>
      <c r="H77">
        <v>0</v>
      </c>
      <c r="I77">
        <v>0</v>
      </c>
      <c r="K77">
        <f t="shared" si="0"/>
        <v>0.0043220760855313504</v>
      </c>
      <c r="M77">
        <f t="shared" si="1"/>
        <v>1</v>
      </c>
      <c r="N77">
        <f t="shared" si="2"/>
        <v>0</v>
      </c>
      <c r="O77" s="1">
        <f t="shared" si="3"/>
        <v>0</v>
      </c>
    </row>
    <row r="78" spans="1:15" ht="12.75">
      <c r="A78">
        <v>14750000</v>
      </c>
      <c r="B78">
        <v>0.9575040340000001</v>
      </c>
      <c r="C78">
        <v>-0.22885444700000002</v>
      </c>
      <c r="D78">
        <v>-0.004561366</v>
      </c>
      <c r="E78">
        <v>-0.001267323</v>
      </c>
      <c r="F78">
        <v>0</v>
      </c>
      <c r="G78">
        <v>0</v>
      </c>
      <c r="H78">
        <v>0</v>
      </c>
      <c r="I78">
        <v>0</v>
      </c>
      <c r="K78">
        <f t="shared" si="0"/>
        <v>0.004734149065279313</v>
      </c>
      <c r="M78">
        <f t="shared" si="1"/>
        <v>1</v>
      </c>
      <c r="N78">
        <f t="shared" si="2"/>
        <v>0</v>
      </c>
      <c r="O78" s="1">
        <f t="shared" si="3"/>
        <v>0</v>
      </c>
    </row>
    <row r="79" spans="1:15" ht="12.75">
      <c r="A79">
        <v>14760000</v>
      </c>
      <c r="B79">
        <v>0.956648468</v>
      </c>
      <c r="C79">
        <v>-0.23178878400000003</v>
      </c>
      <c r="D79">
        <v>-0.004792689</v>
      </c>
      <c r="E79">
        <v>-0.0018943480000000001</v>
      </c>
      <c r="F79">
        <v>0</v>
      </c>
      <c r="G79">
        <v>0</v>
      </c>
      <c r="H79">
        <v>0</v>
      </c>
      <c r="I79">
        <v>0</v>
      </c>
      <c r="K79">
        <f t="shared" si="0"/>
        <v>0.005153486411724106</v>
      </c>
      <c r="M79">
        <f t="shared" si="1"/>
        <v>1</v>
      </c>
      <c r="N79">
        <f t="shared" si="2"/>
        <v>0</v>
      </c>
      <c r="O79" s="1">
        <f t="shared" si="3"/>
        <v>0</v>
      </c>
    </row>
    <row r="80" spans="1:15" ht="12.75">
      <c r="A80">
        <v>14770000</v>
      </c>
      <c r="B80">
        <v>0.956129133</v>
      </c>
      <c r="C80">
        <v>-0.23410385800000003</v>
      </c>
      <c r="D80">
        <v>-0.005060474000000001</v>
      </c>
      <c r="E80">
        <v>-0.0025983210000000002</v>
      </c>
      <c r="F80">
        <v>0</v>
      </c>
      <c r="G80">
        <v>0</v>
      </c>
      <c r="H80">
        <v>0</v>
      </c>
      <c r="I80">
        <v>0</v>
      </c>
      <c r="K80">
        <f t="shared" si="0"/>
        <v>0.005688555978780292</v>
      </c>
      <c r="M80">
        <f t="shared" si="1"/>
        <v>0</v>
      </c>
      <c r="N80">
        <f t="shared" si="2"/>
        <v>0</v>
      </c>
      <c r="O80" s="1">
        <f t="shared" si="3"/>
        <v>14770000</v>
      </c>
    </row>
    <row r="81" spans="1:15" ht="12.75">
      <c r="A81">
        <v>14780000</v>
      </c>
      <c r="B81">
        <v>0.9554483890000001</v>
      </c>
      <c r="C81">
        <v>-0.23702919400000003</v>
      </c>
      <c r="D81">
        <v>-0.0052911370000000004</v>
      </c>
      <c r="E81">
        <v>-0.0032308750000000002</v>
      </c>
      <c r="F81">
        <v>0</v>
      </c>
      <c r="G81">
        <v>0</v>
      </c>
      <c r="H81">
        <v>0</v>
      </c>
      <c r="I81">
        <v>0</v>
      </c>
      <c r="K81">
        <f t="shared" si="0"/>
        <v>0.006199571276983112</v>
      </c>
      <c r="M81">
        <f t="shared" si="1"/>
        <v>0</v>
      </c>
      <c r="N81">
        <f t="shared" si="2"/>
        <v>0</v>
      </c>
      <c r="O81" s="1">
        <f t="shared" si="3"/>
        <v>0</v>
      </c>
    </row>
    <row r="82" spans="1:15" ht="12.75">
      <c r="A82">
        <v>14790000</v>
      </c>
      <c r="B82">
        <v>0.9545854920000001</v>
      </c>
      <c r="C82">
        <v>-0.23947472800000003</v>
      </c>
      <c r="D82">
        <v>-0.0055368660000000005</v>
      </c>
      <c r="E82">
        <v>-0.003914838</v>
      </c>
      <c r="F82">
        <v>0</v>
      </c>
      <c r="G82">
        <v>0</v>
      </c>
      <c r="H82">
        <v>0</v>
      </c>
      <c r="I82">
        <v>0</v>
      </c>
      <c r="K82">
        <f t="shared" si="0"/>
        <v>0.006781064936143881</v>
      </c>
      <c r="M82">
        <f t="shared" si="1"/>
        <v>0</v>
      </c>
      <c r="N82">
        <f t="shared" si="2"/>
        <v>0</v>
      </c>
      <c r="O82" s="1">
        <f t="shared" si="3"/>
        <v>0</v>
      </c>
    </row>
    <row r="83" spans="1:15" ht="12.75">
      <c r="A83">
        <v>14800000</v>
      </c>
      <c r="B83">
        <v>0.953975915</v>
      </c>
      <c r="C83">
        <v>-0.24219983800000003</v>
      </c>
      <c r="D83">
        <v>-0.005802825</v>
      </c>
      <c r="E83">
        <v>-0.004520082</v>
      </c>
      <c r="F83">
        <v>0</v>
      </c>
      <c r="G83">
        <v>0</v>
      </c>
      <c r="H83">
        <v>0</v>
      </c>
      <c r="I83">
        <v>0</v>
      </c>
      <c r="K83">
        <f t="shared" si="0"/>
        <v>0.0073555366403376034</v>
      </c>
      <c r="M83">
        <f t="shared" si="1"/>
        <v>0</v>
      </c>
      <c r="N83">
        <f t="shared" si="2"/>
        <v>0</v>
      </c>
      <c r="O83" s="1">
        <f t="shared" si="3"/>
        <v>0</v>
      </c>
    </row>
    <row r="84" spans="1:15" ht="12.75">
      <c r="A84">
        <v>14810000</v>
      </c>
      <c r="B84">
        <v>0.9531280990000001</v>
      </c>
      <c r="C84">
        <v>-0.244486153</v>
      </c>
      <c r="D84">
        <v>-0.006058389</v>
      </c>
      <c r="E84">
        <v>-0.00521603</v>
      </c>
      <c r="F84">
        <v>0</v>
      </c>
      <c r="G84">
        <v>0</v>
      </c>
      <c r="H84">
        <v>0</v>
      </c>
      <c r="I84">
        <v>0</v>
      </c>
      <c r="K84">
        <f t="shared" si="0"/>
        <v>0.007994438456590995</v>
      </c>
      <c r="M84">
        <f t="shared" si="1"/>
        <v>0</v>
      </c>
      <c r="N84">
        <f t="shared" si="2"/>
        <v>0</v>
      </c>
      <c r="O84" s="1">
        <f t="shared" si="3"/>
        <v>0</v>
      </c>
    </row>
    <row r="85" spans="1:15" ht="12.75">
      <c r="A85">
        <v>14820000</v>
      </c>
      <c r="B85">
        <v>0.9524776330000001</v>
      </c>
      <c r="C85">
        <v>-0.247448682</v>
      </c>
      <c r="D85">
        <v>-0.006348324000000001</v>
      </c>
      <c r="E85">
        <v>-0.005835015000000001</v>
      </c>
      <c r="F85">
        <v>0</v>
      </c>
      <c r="G85">
        <v>0</v>
      </c>
      <c r="H85">
        <v>0</v>
      </c>
      <c r="I85">
        <v>0</v>
      </c>
      <c r="K85">
        <f t="shared" si="0"/>
        <v>0.008622564447958683</v>
      </c>
      <c r="M85">
        <f t="shared" si="1"/>
        <v>0</v>
      </c>
      <c r="N85">
        <f t="shared" si="2"/>
        <v>0</v>
      </c>
      <c r="O85" s="1">
        <f t="shared" si="3"/>
        <v>0</v>
      </c>
    </row>
    <row r="86" spans="1:15" ht="12.75">
      <c r="A86">
        <v>14830000</v>
      </c>
      <c r="B86">
        <v>0.951581776</v>
      </c>
      <c r="C86">
        <v>-0.249852821</v>
      </c>
      <c r="D86">
        <v>-0.006597368</v>
      </c>
      <c r="E86">
        <v>-0.0065153830000000005</v>
      </c>
      <c r="F86">
        <v>0</v>
      </c>
      <c r="G86">
        <v>0</v>
      </c>
      <c r="H86">
        <v>0</v>
      </c>
      <c r="I86">
        <v>0</v>
      </c>
      <c r="K86">
        <f t="shared" si="0"/>
        <v>0.009272296380299382</v>
      </c>
      <c r="M86">
        <f t="shared" si="1"/>
        <v>0</v>
      </c>
      <c r="N86">
        <f t="shared" si="2"/>
        <v>0</v>
      </c>
      <c r="O86" s="1">
        <f t="shared" si="3"/>
        <v>0</v>
      </c>
    </row>
    <row r="87" spans="1:15" ht="12.75">
      <c r="A87">
        <v>14840000</v>
      </c>
      <c r="B87">
        <v>0.9508991830000001</v>
      </c>
      <c r="C87">
        <v>-0.252511918</v>
      </c>
      <c r="D87">
        <v>-0.0069006530000000005</v>
      </c>
      <c r="E87">
        <v>-0.007119189000000001</v>
      </c>
      <c r="F87">
        <v>0</v>
      </c>
      <c r="G87">
        <v>0</v>
      </c>
      <c r="H87">
        <v>0</v>
      </c>
      <c r="I87">
        <v>0</v>
      </c>
      <c r="K87">
        <f t="shared" si="0"/>
        <v>0.009914729640496004</v>
      </c>
      <c r="M87">
        <f t="shared" si="1"/>
        <v>0</v>
      </c>
      <c r="N87">
        <f t="shared" si="2"/>
        <v>0</v>
      </c>
      <c r="O87" s="1">
        <f t="shared" si="3"/>
        <v>0</v>
      </c>
    </row>
    <row r="88" spans="1:15" ht="12.75">
      <c r="A88">
        <v>14850000</v>
      </c>
      <c r="B88">
        <v>0.94990164</v>
      </c>
      <c r="C88">
        <v>-0.25493904900000003</v>
      </c>
      <c r="D88">
        <v>-0.00714827</v>
      </c>
      <c r="E88">
        <v>-0.007813221</v>
      </c>
      <c r="F88">
        <v>0</v>
      </c>
      <c r="G88">
        <v>0</v>
      </c>
      <c r="H88">
        <v>0</v>
      </c>
      <c r="I88">
        <v>0</v>
      </c>
      <c r="K88">
        <f t="shared" si="0"/>
        <v>0.010589815219716584</v>
      </c>
      <c r="M88">
        <f t="shared" si="1"/>
        <v>0</v>
      </c>
      <c r="N88">
        <f t="shared" si="2"/>
        <v>0</v>
      </c>
      <c r="O88" s="1">
        <f t="shared" si="3"/>
        <v>0</v>
      </c>
    </row>
    <row r="89" spans="1:15" ht="12.75">
      <c r="A89">
        <v>14860000</v>
      </c>
      <c r="B89">
        <v>0.949197888</v>
      </c>
      <c r="C89">
        <v>-0.257819026</v>
      </c>
      <c r="D89">
        <v>-0.007446418000000001</v>
      </c>
      <c r="E89">
        <v>-0.008405116</v>
      </c>
      <c r="F89">
        <v>0</v>
      </c>
      <c r="G89">
        <v>0</v>
      </c>
      <c r="H89">
        <v>0</v>
      </c>
      <c r="I89">
        <v>0</v>
      </c>
      <c r="K89">
        <f t="shared" si="0"/>
        <v>0.011229208164611608</v>
      </c>
      <c r="M89">
        <f t="shared" si="1"/>
        <v>0</v>
      </c>
      <c r="N89">
        <f t="shared" si="2"/>
        <v>0</v>
      </c>
      <c r="O89" s="1">
        <f t="shared" si="3"/>
        <v>0</v>
      </c>
    </row>
    <row r="90" spans="1:15" ht="12.75">
      <c r="A90">
        <v>14870000</v>
      </c>
      <c r="B90">
        <v>0.948098242</v>
      </c>
      <c r="C90">
        <v>-0.26022890200000004</v>
      </c>
      <c r="D90">
        <v>-0.007708972000000001</v>
      </c>
      <c r="E90">
        <v>-0.009077886</v>
      </c>
      <c r="F90">
        <v>0</v>
      </c>
      <c r="G90">
        <v>0</v>
      </c>
      <c r="H90">
        <v>0</v>
      </c>
      <c r="I90">
        <v>0</v>
      </c>
      <c r="K90">
        <f t="shared" si="0"/>
        <v>0.011909503076357974</v>
      </c>
      <c r="M90">
        <f t="shared" si="1"/>
        <v>0</v>
      </c>
      <c r="N90">
        <f t="shared" si="2"/>
        <v>0</v>
      </c>
      <c r="O90" s="1">
        <f t="shared" si="3"/>
        <v>0</v>
      </c>
    </row>
    <row r="91" spans="1:15" ht="12.75">
      <c r="A91">
        <v>14880000</v>
      </c>
      <c r="B91">
        <v>0.9474120140000001</v>
      </c>
      <c r="C91">
        <v>-0.26295116500000004</v>
      </c>
      <c r="D91">
        <v>-0.008029438</v>
      </c>
      <c r="E91">
        <v>-0.009714643</v>
      </c>
      <c r="F91">
        <v>0</v>
      </c>
      <c r="G91">
        <v>0</v>
      </c>
      <c r="H91">
        <v>0</v>
      </c>
      <c r="I91">
        <v>0</v>
      </c>
      <c r="K91">
        <f t="shared" si="0"/>
        <v>0.012603418711337532</v>
      </c>
      <c r="M91">
        <f t="shared" si="1"/>
        <v>0</v>
      </c>
      <c r="N91">
        <f t="shared" si="2"/>
        <v>0</v>
      </c>
      <c r="O91" s="1">
        <f t="shared" si="3"/>
        <v>0</v>
      </c>
    </row>
    <row r="92" spans="1:15" ht="12.75">
      <c r="A92">
        <v>14890000</v>
      </c>
      <c r="B92">
        <v>0.946323931</v>
      </c>
      <c r="C92">
        <v>-0.265681952</v>
      </c>
      <c r="D92">
        <v>-0.008293856</v>
      </c>
      <c r="E92">
        <v>-0.010321848</v>
      </c>
      <c r="F92">
        <v>0</v>
      </c>
      <c r="G92">
        <v>0</v>
      </c>
      <c r="H92">
        <v>0</v>
      </c>
      <c r="I92">
        <v>0</v>
      </c>
      <c r="K92">
        <f t="shared" si="0"/>
        <v>0.013241170397054787</v>
      </c>
      <c r="M92">
        <f t="shared" si="1"/>
        <v>0</v>
      </c>
      <c r="N92">
        <f t="shared" si="2"/>
        <v>0</v>
      </c>
      <c r="O92" s="1">
        <f t="shared" si="3"/>
        <v>0</v>
      </c>
    </row>
    <row r="93" spans="1:15" ht="12.75">
      <c r="A93">
        <v>14900000</v>
      </c>
      <c r="B93">
        <v>0.945562899</v>
      </c>
      <c r="C93">
        <v>-0.26827979</v>
      </c>
      <c r="D93">
        <v>-0.008625377</v>
      </c>
      <c r="E93">
        <v>-0.010961012000000001</v>
      </c>
      <c r="F93">
        <v>0</v>
      </c>
      <c r="G93">
        <v>0</v>
      </c>
      <c r="H93">
        <v>0</v>
      </c>
      <c r="I93">
        <v>0</v>
      </c>
      <c r="K93">
        <f t="shared" si="0"/>
        <v>0.01394779238647726</v>
      </c>
      <c r="M93">
        <f t="shared" si="1"/>
        <v>0</v>
      </c>
      <c r="N93">
        <f t="shared" si="2"/>
        <v>0</v>
      </c>
      <c r="O93" s="1">
        <f t="shared" si="3"/>
        <v>0</v>
      </c>
    </row>
    <row r="94" spans="1:15" ht="12.75">
      <c r="A94">
        <v>14910000</v>
      </c>
      <c r="B94">
        <v>0.944577455</v>
      </c>
      <c r="C94">
        <v>-0.270921558</v>
      </c>
      <c r="D94">
        <v>-0.008892154000000001</v>
      </c>
      <c r="E94">
        <v>-0.011589007</v>
      </c>
      <c r="F94">
        <v>0</v>
      </c>
      <c r="G94">
        <v>0</v>
      </c>
      <c r="H94">
        <v>0</v>
      </c>
      <c r="I94">
        <v>0</v>
      </c>
      <c r="K94">
        <f t="shared" si="0"/>
        <v>0.01460737779362761</v>
      </c>
      <c r="M94">
        <f t="shared" si="1"/>
        <v>0</v>
      </c>
      <c r="N94">
        <f t="shared" si="2"/>
        <v>0</v>
      </c>
      <c r="O94" s="1">
        <f t="shared" si="3"/>
        <v>0</v>
      </c>
    </row>
    <row r="95" spans="1:15" ht="12.75">
      <c r="A95">
        <v>14920000</v>
      </c>
      <c r="B95">
        <v>0.943859517</v>
      </c>
      <c r="C95">
        <v>-0.273535668</v>
      </c>
      <c r="D95">
        <v>-0.009219954</v>
      </c>
      <c r="E95">
        <v>-0.012237011</v>
      </c>
      <c r="F95">
        <v>0</v>
      </c>
      <c r="G95">
        <v>0</v>
      </c>
      <c r="H95">
        <v>0</v>
      </c>
      <c r="I95">
        <v>0</v>
      </c>
      <c r="K95">
        <f t="shared" si="0"/>
        <v>0.015321618386327113</v>
      </c>
      <c r="M95">
        <f t="shared" si="1"/>
        <v>0</v>
      </c>
      <c r="N95">
        <f t="shared" si="2"/>
        <v>0</v>
      </c>
      <c r="O95" s="1">
        <f t="shared" si="3"/>
        <v>0</v>
      </c>
    </row>
    <row r="96" spans="1:15" ht="12.75">
      <c r="A96">
        <v>14930000</v>
      </c>
      <c r="B96">
        <v>0.943026542</v>
      </c>
      <c r="C96">
        <v>-0.27632278200000004</v>
      </c>
      <c r="D96">
        <v>-0.009510901</v>
      </c>
      <c r="E96">
        <v>-0.012832148000000002</v>
      </c>
      <c r="F96">
        <v>0</v>
      </c>
      <c r="G96">
        <v>0</v>
      </c>
      <c r="H96">
        <v>0</v>
      </c>
      <c r="I96">
        <v>0</v>
      </c>
      <c r="K96">
        <f t="shared" si="0"/>
        <v>0.01597251577321823</v>
      </c>
      <c r="M96">
        <f t="shared" si="1"/>
        <v>0</v>
      </c>
      <c r="N96">
        <f t="shared" si="2"/>
        <v>0</v>
      </c>
      <c r="O96" s="1">
        <f t="shared" si="3"/>
        <v>0</v>
      </c>
    </row>
    <row r="97" spans="1:15" ht="12.75">
      <c r="A97">
        <v>14940000</v>
      </c>
      <c r="B97">
        <v>0.942237973</v>
      </c>
      <c r="C97">
        <v>-0.278354316</v>
      </c>
      <c r="D97">
        <v>-0.009832252000000001</v>
      </c>
      <c r="E97">
        <v>-0.013499215</v>
      </c>
      <c r="F97">
        <v>0</v>
      </c>
      <c r="G97">
        <v>0</v>
      </c>
      <c r="H97">
        <v>0</v>
      </c>
      <c r="I97">
        <v>0</v>
      </c>
      <c r="K97">
        <f t="shared" si="0"/>
        <v>0.016700358828711705</v>
      </c>
      <c r="M97">
        <f t="shared" si="1"/>
        <v>0</v>
      </c>
      <c r="N97">
        <f t="shared" si="2"/>
        <v>0</v>
      </c>
      <c r="O97" s="1">
        <f t="shared" si="3"/>
        <v>0</v>
      </c>
    </row>
    <row r="98" spans="1:15" ht="12.75">
      <c r="A98">
        <v>14950000</v>
      </c>
      <c r="B98">
        <v>0.941154181</v>
      </c>
      <c r="C98">
        <v>-0.28125023800000004</v>
      </c>
      <c r="D98">
        <v>-0.010134551</v>
      </c>
      <c r="E98">
        <v>-0.014090354000000001</v>
      </c>
      <c r="F98">
        <v>0</v>
      </c>
      <c r="G98">
        <v>0</v>
      </c>
      <c r="H98">
        <v>0</v>
      </c>
      <c r="I98">
        <v>0</v>
      </c>
      <c r="K98">
        <f t="shared" si="0"/>
        <v>0.017356474291079886</v>
      </c>
      <c r="M98">
        <f t="shared" si="1"/>
        <v>0</v>
      </c>
      <c r="N98">
        <f t="shared" si="2"/>
        <v>0</v>
      </c>
      <c r="O98" s="1">
        <f t="shared" si="3"/>
        <v>0</v>
      </c>
    </row>
    <row r="99" spans="1:15" ht="12.75">
      <c r="A99">
        <v>14960000</v>
      </c>
      <c r="B99">
        <v>0.940300703</v>
      </c>
      <c r="C99">
        <v>-0.28348568</v>
      </c>
      <c r="D99">
        <v>-0.010440286</v>
      </c>
      <c r="E99">
        <v>-0.01475957</v>
      </c>
      <c r="F99">
        <v>0</v>
      </c>
      <c r="G99">
        <v>0</v>
      </c>
      <c r="H99">
        <v>0</v>
      </c>
      <c r="I99">
        <v>0</v>
      </c>
      <c r="K99">
        <f t="shared" si="0"/>
        <v>0.018078840625070404</v>
      </c>
      <c r="M99">
        <f t="shared" si="1"/>
        <v>0</v>
      </c>
      <c r="N99">
        <f t="shared" si="2"/>
        <v>0</v>
      </c>
      <c r="O99" s="1">
        <f t="shared" si="3"/>
        <v>0</v>
      </c>
    </row>
    <row r="100" spans="1:15" ht="12.75">
      <c r="A100">
        <v>14970000</v>
      </c>
      <c r="B100">
        <v>0.939346373</v>
      </c>
      <c r="C100">
        <v>-0.286315977</v>
      </c>
      <c r="D100">
        <v>-0.010780957</v>
      </c>
      <c r="E100">
        <v>-0.015330704</v>
      </c>
      <c r="F100">
        <v>0</v>
      </c>
      <c r="G100">
        <v>0</v>
      </c>
      <c r="H100">
        <v>0</v>
      </c>
      <c r="I100">
        <v>0</v>
      </c>
      <c r="K100">
        <f t="shared" si="0"/>
        <v>0.018741918764402565</v>
      </c>
      <c r="M100">
        <f t="shared" si="1"/>
        <v>0</v>
      </c>
      <c r="N100">
        <f t="shared" si="2"/>
        <v>0</v>
      </c>
      <c r="O100" s="1">
        <f t="shared" si="3"/>
        <v>0</v>
      </c>
    </row>
    <row r="101" spans="1:15" ht="12.75">
      <c r="A101">
        <v>14980000</v>
      </c>
      <c r="B101">
        <v>0.9382933370000001</v>
      </c>
      <c r="C101">
        <v>-0.28832203100000003</v>
      </c>
      <c r="D101">
        <v>-0.011088212</v>
      </c>
      <c r="E101">
        <v>-0.015961125</v>
      </c>
      <c r="F101">
        <v>0</v>
      </c>
      <c r="G101">
        <v>0</v>
      </c>
      <c r="H101">
        <v>0</v>
      </c>
      <c r="I101">
        <v>0</v>
      </c>
      <c r="K101">
        <f t="shared" si="0"/>
        <v>0.019434658644354137</v>
      </c>
      <c r="M101">
        <f t="shared" si="1"/>
        <v>0</v>
      </c>
      <c r="N101">
        <f t="shared" si="2"/>
        <v>0</v>
      </c>
      <c r="O101" s="1">
        <f t="shared" si="3"/>
        <v>0</v>
      </c>
    </row>
    <row r="102" spans="1:15" ht="12.75">
      <c r="A102">
        <v>14990000</v>
      </c>
      <c r="B102">
        <v>0.937200605</v>
      </c>
      <c r="C102">
        <v>-0.291129738</v>
      </c>
      <c r="D102">
        <v>-0.01142556</v>
      </c>
      <c r="E102">
        <v>-0.016554655</v>
      </c>
      <c r="F102">
        <v>0</v>
      </c>
      <c r="G102">
        <v>0</v>
      </c>
      <c r="H102">
        <v>0</v>
      </c>
      <c r="I102">
        <v>0</v>
      </c>
      <c r="K102">
        <f t="shared" si="0"/>
        <v>0.020114671846257523</v>
      </c>
      <c r="M102">
        <f t="shared" si="1"/>
        <v>0</v>
      </c>
      <c r="N102">
        <f t="shared" si="2"/>
        <v>0</v>
      </c>
      <c r="O102" s="1">
        <f t="shared" si="3"/>
        <v>0</v>
      </c>
    </row>
    <row r="103" spans="1:15" ht="12.75">
      <c r="A103">
        <v>15000000</v>
      </c>
      <c r="B103">
        <v>0.9359881280000001</v>
      </c>
      <c r="C103">
        <v>-0.29353007600000003</v>
      </c>
      <c r="D103">
        <v>-0.011709731000000001</v>
      </c>
      <c r="E103">
        <v>-0.017156861000000002</v>
      </c>
      <c r="F103">
        <v>0</v>
      </c>
      <c r="G103">
        <v>0</v>
      </c>
      <c r="H103">
        <v>0</v>
      </c>
      <c r="I103">
        <v>0</v>
      </c>
      <c r="K103">
        <f t="shared" si="0"/>
        <v>0.02077199266959437</v>
      </c>
      <c r="M103">
        <f t="shared" si="1"/>
        <v>0</v>
      </c>
      <c r="N103">
        <f t="shared" si="2"/>
        <v>0</v>
      </c>
      <c r="O103" s="1">
        <f t="shared" si="3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A19" sqref="A19"/>
    </sheetView>
  </sheetViews>
  <sheetFormatPr defaultColWidth="11.57421875" defaultRowHeight="12.75"/>
  <cols>
    <col min="1" max="1" width="62.8515625" style="0" customWidth="1"/>
  </cols>
  <sheetData>
    <row r="2" spans="1:5" ht="12.75">
      <c r="A2" t="s">
        <v>11</v>
      </c>
      <c r="E2" t="s">
        <v>12</v>
      </c>
    </row>
    <row r="3" ht="12.75">
      <c r="A3" t="s">
        <v>13</v>
      </c>
    </row>
    <row r="4" ht="12.75">
      <c r="A4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KaiS</cp:lastModifiedBy>
  <dcterms:modified xsi:type="dcterms:W3CDTF">2021-03-02T15:07:36Z</dcterms:modified>
  <cp:category/>
  <cp:version/>
  <cp:contentType/>
  <cp:contentStatus/>
</cp:coreProperties>
</file>